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Booking Request" sheetId="1" r:id="rId4"/>
    <sheet state="visible" name="COSTS 2023-24" sheetId="2" r:id="rId5"/>
    <sheet state="visible" name="Confirmation of Hire and Charge" sheetId="3" r:id="rId6"/>
    <sheet state="hidden" name="Sheet2" sheetId="4" r:id="rId7"/>
  </sheets>
  <definedNames/>
  <calcPr/>
</workbook>
</file>

<file path=xl/comments1.xml><?xml version="1.0" encoding="utf-8"?>
<comments xmlns:r="http://schemas.openxmlformats.org/officeDocument/2006/relationships" xmlns="http://schemas.openxmlformats.org/spreadsheetml/2006/main">
  <authors>
    <author/>
  </authors>
  <commentList>
    <comment authorId="0" ref="K3">
      <text>
        <t xml:space="preserve">salcor:
use drop down list to select vat liability code - see table below and schools activity list for assistance</t>
      </text>
    </comment>
  </commentList>
</comments>
</file>

<file path=xl/sharedStrings.xml><?xml version="1.0" encoding="utf-8"?>
<sst xmlns="http://schemas.openxmlformats.org/spreadsheetml/2006/main" count="159" uniqueCount="148">
  <si>
    <t>APPLICATION TO HIRE FACILITIES</t>
  </si>
  <si>
    <t>St Julian's School Heather Road, Newport, NP19 7XU</t>
  </si>
  <si>
    <t>Full name of organisation / group / activity:</t>
  </si>
  <si>
    <t xml:space="preserve">Contact Name </t>
  </si>
  <si>
    <t>Telephone number</t>
  </si>
  <si>
    <t>Invoice Name / Address including postcode</t>
  </si>
  <si>
    <t>E-mail address</t>
  </si>
  <si>
    <t>All charges will be invoiced through Newport City Council Central Debtors. Please specify the invoice details above.</t>
  </si>
  <si>
    <t>Purpose of use (please state exact purpose of use required e.g. meeting, training, concert, etc.</t>
  </si>
  <si>
    <t xml:space="preserve">Please note: If  caretaker is called out in addition to the agreed below, an additional charge will be applied after the event. </t>
  </si>
  <si>
    <t>Day/Date</t>
  </si>
  <si>
    <t>Facility required
(please see final page with costs)</t>
  </si>
  <si>
    <t>Cost per hour</t>
  </si>
  <si>
    <t>Total No. of attendees on site</t>
  </si>
  <si>
    <t xml:space="preserve">Site to be open/closed </t>
  </si>
  <si>
    <t>Site open at</t>
  </si>
  <si>
    <t>Site closed at</t>
  </si>
  <si>
    <t>How would you like the room arranged for your meeting. (please tick)</t>
  </si>
  <si>
    <t>Theatre Style</t>
  </si>
  <si>
    <t>Horseshoe with Tables</t>
  </si>
  <si>
    <t>Other (Please specify)</t>
  </si>
  <si>
    <t>Classroom Style</t>
  </si>
  <si>
    <t>Horseshoe without  Tables</t>
  </si>
  <si>
    <t>Additional Information – please use this space for multi area lettings, further details for a one off letting, fixture listings, other changes (i.e. holiday cancellations) or equipment if required inc number chairs / tables setup:</t>
  </si>
  <si>
    <t>Confirmation of the letting will not be made until the following documents 
/ references are provided:</t>
  </si>
  <si>
    <t>TICK LIST (included)</t>
  </si>
  <si>
    <t>If document not included, please state reason below</t>
  </si>
  <si>
    <t>DBS Document for each coach/instructor</t>
  </si>
  <si>
    <t>National Governing Body of Affiliation</t>
  </si>
  <si>
    <r>
      <rPr>
        <rFont val="Raleway, sans-serif"/>
        <color rgb="FF000000"/>
      </rPr>
      <t xml:space="preserve">Relevant Public Liability Insurance </t>
    </r>
    <r>
      <rPr>
        <rFont val="Raleway, sans-serif"/>
        <b/>
        <color rgb="FF000000"/>
      </rPr>
      <t>(ESSENTIAL)</t>
    </r>
  </si>
  <si>
    <t>First Aid Qualification</t>
  </si>
  <si>
    <t>Nominated Safeguarding Officer: Name(s)</t>
  </si>
  <si>
    <t>IMPORTANT INDEMNITY INFORMATION. PLEASE READ BEFORE SIGNING / EMAILING BOOKING FORM</t>
  </si>
  <si>
    <t>The term “Room” in these conditions shall be taken to mean the particular accommodation or facility which the hirer has contracted to use.</t>
  </si>
  <si>
    <t>Use of the school kitchen can only be granted with approval from the Schools Operatations Manager (the use of the cookery classroom will be offered first).</t>
  </si>
  <si>
    <t>The person by whom the application is signed shall be considered the “Hirer”. Where a promoting organisation is named, the organization shall also be considered the hirer and shall be jointly and severally liable hereon with the person who signs the application form.</t>
  </si>
  <si>
    <t>All fees must be paid in advance of the hiring unless otherwise agreed by the Headteacher. Cheques for hire should be made payable to “St Julian’s School” and received at least one month prior to your booking.</t>
  </si>
  <si>
    <t>An Invoice will be issued by Newport City Council for any hires over £100 and by the School for under £100</t>
  </si>
  <si>
    <t>The Hirer shall, at the expiry of the period of hiring, leave the Room and adjacent premises in a clean and orderly state properly locked and secured unless directed otherwise and any contents temporarily removed from their usual positions replaced.</t>
  </si>
  <si>
    <t>The school must be vacated within fifteen minutes after the agreed period of hiring.</t>
  </si>
  <si>
    <t>Notice of cancellation of booking(s) must be made in writing to the Operations Manager/Headteacher who will inform the Lead Caretaker. At least 14 calendar days notice is required.</t>
  </si>
  <si>
    <t>The Governing Body will not be liable for any loss due to breakdown of machinery, failure of supply of electricity, leakage of water, fire, Government restrictions or act of God which may cause the Room or any part thereof being rendered unfit or unavailable for the use for which it has been hired. School functions have priority and if a booking has, as a result, to be cancelled reasonable notice will be given.</t>
  </si>
  <si>
    <t>The Governing Body reserves the right to cancel at any time during the Hirers period of booking any unexpired booking for the period in the event of failure to observe and perform any of these Conditions of Hire or non-use or misuse of the Room and/or adjacent premises of the Council by the Hirer as a result of hiring.</t>
  </si>
  <si>
    <t>The hirer shall not use rooms and adjacent premises for any purposes other than that described in the application form and shall not sub-hire, or allow the premises to be used for any unlawful purpose or bring onto the premises anything which may involve increased risk of damage, fire or invalidate any policy of insurance in respect of these premises.</t>
  </si>
  <si>
    <t>The Hirer is not entitled to use or enter the room at any time other than the specified hours for which the Room is hired unless prior arrangement is made with the Headteacher.</t>
  </si>
  <si>
    <t>The Hirer shall be responsible for any damage which may occur to the room and adjacent premises during the period of hire or while persons are entering or leaving the room pursuant to the hire, and shall indemnify the Governing Body for the cost of repair of such damage which arises from any act or omission on the part of the Hirer, his servants, agents or any person resorting to the Room by reason of the use of the Room by the hire. The Governing Body advises that groups/clubs take out an insurance policy to cover this indemnity.</t>
  </si>
  <si>
    <t>Newport City Council and the Governing Body are under no liability whatsoever in respect of personal injury, loss or damage incurred by the hirer and others attending the School. Again, the Governing Body recommends that groups/clubs take out an insurance policy to cover this indemnity.</t>
  </si>
  <si>
    <t>The Hirer shall be responsible that good order is kept in the Room during the period of hire.</t>
  </si>
  <si>
    <t>The Governing Body reserve the right to end any entertainment or meeting not properly conducted</t>
  </si>
  <si>
    <t>No bolts, tacks, screws, bits, pins or other like objects shall be driven into any part of the Room nor shall any advertisement or notices be placed on walls</t>
  </si>
  <si>
    <t>All doors giving access to the Room shall be kept unfastened and unobstructed and immediately available for exit during the whole of the period of hire.</t>
  </si>
  <si>
    <t>No additional lights or extensions from existing electric lights are to be installed</t>
  </si>
  <si>
    <t>No electrical equipment eg. Disco-musical instruments, kettles etc to be brought onto the premises for use by the hirer unless a valid electrical test certificate has been produced to the booking secretary prior to the hire date.</t>
  </si>
  <si>
    <t>The Council accepts no responsibility for any property left on the premises after the hiring.</t>
  </si>
  <si>
    <t>The right of entry and exclusion from the premises is reserved to members of the Governing Body and the Headteacher or his/her representative on duty and any police officer on duty at the time during the period of hire.</t>
  </si>
  <si>
    <t>It is the hirer’s responsibility to ensure that approved footwear is worn. Outdoor footwear must not be worn in the Gym areas.</t>
  </si>
  <si>
    <t>Raffles, prize draws and the selling of goods must not take place in the school.</t>
  </si>
  <si>
    <t>At the commencement of each session, the hirer must sign a form issued by the Caretaker to confirm that the school was actually used on that day.</t>
  </si>
  <si>
    <t>In accordance with school policy, all areas are designated NO SMOKING at all times.</t>
  </si>
  <si>
    <t>Failure to adhere to any of the above will mean that no school will be let in future to the person(s) in default.</t>
  </si>
  <si>
    <t>This agreement is not transferable and must not be tampered with in any way.</t>
  </si>
  <si>
    <t>VAT - Please note VAT may be charged on some items.</t>
  </si>
  <si>
    <t>29a</t>
  </si>
  <si>
    <t>Following the decision of the Court of Justice for the European Union (CJEU) in London Borough of Ealing , HMRC accepts that certain supplies of sporting services made by local authorities can be treated as exempt from VAT. Therefore, the following VAT charges apply:</t>
  </si>
  <si>
    <t>29b</t>
  </si>
  <si>
    <t>1) Hire out of Sports Facilities-Supplies of sporting facilities any hire (let) of land or premises e.g. pitches, courts , internal halls, sports halls and rooms for the purpose of sporting activities are now treated as vat exempt</t>
  </si>
  <si>
    <t>29c</t>
  </si>
  <si>
    <t>2) Hire out of Rooms only-VAT Exempt</t>
  </si>
  <si>
    <t>29d</t>
  </si>
  <si>
    <t>3) Hire out of Rooms with additional service provisions e.g. refreshments, catering or non fixed equipment- Standard VAT Rate</t>
  </si>
  <si>
    <t>The person responsible for the booked session is required to ensure Health and Safety procedures are communicated to all persons. Copy available on request</t>
  </si>
  <si>
    <t>Additonal callout charge will be charged after the event if Caretaker/Site team are required to come out during the booking outside of agreed arrangement to open/close</t>
  </si>
  <si>
    <t>I have received a copy of the conditions of hiring, a plan of the hired areas and scale of charges. 
I have read the conditions  for hiring and fully accept them.</t>
  </si>
  <si>
    <t>PRINT NAME</t>
  </si>
  <si>
    <t>SIGNATURE</t>
  </si>
  <si>
    <t>DATE</t>
  </si>
  <si>
    <t>ROLE</t>
  </si>
  <si>
    <t>Facility</t>
  </si>
  <si>
    <t>Availability</t>
  </si>
  <si>
    <t>Hire charges 2023-24</t>
  </si>
  <si>
    <t>2023/24 Prices EXCL VAT</t>
  </si>
  <si>
    <t>VAT</t>
  </si>
  <si>
    <t>Total Inc VAT per hour</t>
  </si>
  <si>
    <t>Conference Room</t>
  </si>
  <si>
    <t>Term Time (Subject to availability), evenings and weekends</t>
  </si>
  <si>
    <t>IT Suite</t>
  </si>
  <si>
    <t>Evening, weekends and non-term time</t>
  </si>
  <si>
    <t>The Learning Resource Centre (LRC)</t>
  </si>
  <si>
    <t>Large Teaching Room</t>
  </si>
  <si>
    <t>Jubilee Classroom</t>
  </si>
  <si>
    <t>Drama Studios</t>
  </si>
  <si>
    <t>Aspire Café</t>
  </si>
  <si>
    <t>Cooking Room</t>
  </si>
  <si>
    <t>Main Toilets</t>
  </si>
  <si>
    <t>£ -</t>
  </si>
  <si>
    <t>-</t>
  </si>
  <si>
    <t>Sports Halls</t>
  </si>
  <si>
    <t>Changing Rooms</t>
  </si>
  <si>
    <t>School Halls</t>
  </si>
  <si>
    <r>
      <rPr>
        <rFont val="Raleway"/>
        <b/>
        <color theme="1"/>
      </rPr>
      <t>Extra Facilities:</t>
    </r>
    <r>
      <rPr>
        <rFont val="Raleway"/>
        <color theme="1"/>
      </rPr>
      <t xml:space="preserve">
Front Field 
Side Field </t>
    </r>
  </si>
  <si>
    <t>Evening, weekends and non-term time. Subject to availability and weather conditions.</t>
  </si>
  <si>
    <r>
      <rPr>
        <rFont val="Raleway"/>
        <b/>
        <color theme="1"/>
      </rPr>
      <t>Extra Facilities:</t>
    </r>
    <r>
      <rPr>
        <rFont val="Raleway"/>
        <color theme="1"/>
      </rPr>
      <t xml:space="preserve">
Enclosed Multi-Games Area </t>
    </r>
  </si>
  <si>
    <t xml:space="preserve">External Facilities </t>
  </si>
  <si>
    <t xml:space="preserve">External Storage Area(s) </t>
  </si>
  <si>
    <t>All</t>
  </si>
  <si>
    <t>Photocopying 
0.10 (B &amp; W) / 0.15 (Col) + VAT</t>
  </si>
  <si>
    <t>Black and White</t>
  </si>
  <si>
    <t>Colour</t>
  </si>
  <si>
    <t>Cleaning after event</t>
  </si>
  <si>
    <t>Per hour per cleaner</t>
  </si>
  <si>
    <t>Caretaker Open/close</t>
  </si>
  <si>
    <t xml:space="preserve">To open and Close, any additonal cals outs will be charged after the event </t>
  </si>
  <si>
    <t>Office use only</t>
  </si>
  <si>
    <t>Day/Date of hire</t>
  </si>
  <si>
    <t>Facility required</t>
  </si>
  <si>
    <t>Site to be open/closed</t>
  </si>
  <si>
    <t>Total number of hours</t>
  </si>
  <si>
    <t>Price per Unit (ex VAT)</t>
  </si>
  <si>
    <t>VAT Code</t>
  </si>
  <si>
    <t>VAT Rate</t>
  </si>
  <si>
    <t>VAT Amount</t>
  </si>
  <si>
    <t>Amount
 Inc VAT</t>
  </si>
  <si>
    <t>Start Time
hh:mm</t>
  </si>
  <si>
    <t>End Time
hh:mm</t>
  </si>
  <si>
    <t>Auto calculate</t>
  </si>
  <si>
    <t>Number of hours</t>
  </si>
  <si>
    <t>Eg. 01/04/2023</t>
  </si>
  <si>
    <t>Standard</t>
  </si>
  <si>
    <t>Cost before VAT</t>
  </si>
  <si>
    <t>LINK TO NCC DEBTORS</t>
  </si>
  <si>
    <t xml:space="preserve">Conference Room
</t>
  </si>
  <si>
    <t xml:space="preserve">IT Suite
</t>
  </si>
  <si>
    <t xml:space="preserve">The Learning Resource Centre (LRC)
</t>
  </si>
  <si>
    <t xml:space="preserve">Large Teaching Room
</t>
  </si>
  <si>
    <t xml:space="preserve">Jubilee Classroom
</t>
  </si>
  <si>
    <t xml:space="preserve">Drama Studio
</t>
  </si>
  <si>
    <t xml:space="preserve">Aspire Café
</t>
  </si>
  <si>
    <t xml:space="preserve">Main Toilets
</t>
  </si>
  <si>
    <t xml:space="preserve">Sports Halls
</t>
  </si>
  <si>
    <t xml:space="preserve">East Hall
</t>
  </si>
  <si>
    <t>West Hall</t>
  </si>
  <si>
    <t>Both East and West Hall</t>
  </si>
  <si>
    <t xml:space="preserve">
Front Field 
</t>
  </si>
  <si>
    <t>Side Field</t>
  </si>
  <si>
    <t xml:space="preserve">Extra Facilities:
Enclosed Multi-Games Area </t>
  </si>
  <si>
    <t xml:space="preserve">External Storage Area(s) 
</t>
  </si>
  <si>
    <t xml:space="preserve">Photocopying 
</t>
  </si>
  <si>
    <t xml:space="preserve">Caretaker Open/close </t>
  </si>
</sst>
</file>

<file path=xl/styles.xml><?xml version="1.0" encoding="utf-8"?>
<styleSheet xmlns="http://schemas.openxmlformats.org/spreadsheetml/2006/main" xmlns:x14ac="http://schemas.microsoft.com/office/spreadsheetml/2009/9/ac" xmlns:mc="http://schemas.openxmlformats.org/markup-compatibility/2006">
  <numFmts count="6">
    <numFmt numFmtId="164" formatCode="dddd&quot;, &quot;d&quot; &quot;mmmm&quot; &quot;yyyy"/>
    <numFmt numFmtId="165" formatCode="_([$£-809]* #,##0.00_);_([$£-809]* \(#,##0.00\);_([$£-809]* &quot;-&quot;??_);_(@_)"/>
    <numFmt numFmtId="166" formatCode="hh:mm"/>
    <numFmt numFmtId="167" formatCode="[h]&quot;:&quot;mm"/>
    <numFmt numFmtId="168" formatCode="[$£-809]#,##0.00"/>
    <numFmt numFmtId="169" formatCode="d/m/yy"/>
  </numFmts>
  <fonts count="32">
    <font>
      <sz val="10.0"/>
      <color rgb="FF000000"/>
      <name val="Arial"/>
      <scheme val="minor"/>
    </font>
    <font>
      <b/>
      <color rgb="FF000000"/>
      <name val="Raleway"/>
    </font>
    <font>
      <color theme="1"/>
      <name val="Arial"/>
      <scheme val="minor"/>
    </font>
    <font>
      <b/>
      <sz val="30.0"/>
      <color rgb="FF000000"/>
      <name val="Raleway"/>
    </font>
    <font/>
    <font>
      <b/>
      <sz val="10.0"/>
      <color rgb="FF000000"/>
      <name val="Raleway"/>
    </font>
    <font>
      <b/>
      <sz val="12.0"/>
      <color rgb="FFFF0000"/>
      <name val="Raleway"/>
    </font>
    <font>
      <b/>
      <color rgb="FFFF0000"/>
      <name val="Raleway"/>
    </font>
    <font>
      <b/>
      <color rgb="FF000000"/>
      <name val="Docs-Raleway"/>
    </font>
    <font>
      <b/>
      <color theme="1"/>
      <name val="Raleway"/>
    </font>
    <font>
      <b/>
      <color theme="1"/>
      <name val="Arial"/>
      <scheme val="minor"/>
    </font>
    <font>
      <b/>
      <u/>
      <color rgb="FF000000"/>
      <name val="Raleway"/>
    </font>
    <font>
      <b/>
      <u/>
      <color rgb="FF000000"/>
      <name val="Raleway"/>
    </font>
    <font>
      <b/>
      <u/>
      <color rgb="FF000000"/>
      <name val="Raleway"/>
    </font>
    <font>
      <color rgb="FF000000"/>
      <name val="Raleway"/>
    </font>
    <font>
      <b/>
      <sz val="11.0"/>
      <color rgb="FF000000"/>
      <name val="Raleway"/>
    </font>
    <font>
      <i/>
      <color rgb="FFFF0000"/>
      <name val="Raleway"/>
    </font>
    <font>
      <i/>
      <sz val="8.0"/>
      <color rgb="FF000000"/>
      <name val="Raleway"/>
    </font>
    <font>
      <b/>
      <sz val="14.0"/>
      <color rgb="FF000000"/>
      <name val="Raleway"/>
    </font>
    <font>
      <b/>
      <sz val="12.0"/>
      <color rgb="FF000000"/>
      <name val="Raleway"/>
    </font>
    <font>
      <sz val="12.0"/>
      <color rgb="FF000000"/>
      <name val="Raleway"/>
    </font>
    <font>
      <b/>
      <sz val="12.0"/>
      <color theme="1"/>
      <name val="Arial"/>
      <scheme val="minor"/>
    </font>
    <font>
      <sz val="9.0"/>
      <color rgb="FF000000"/>
      <name val="Raleway"/>
    </font>
    <font>
      <color theme="1"/>
      <name val="Raleway"/>
    </font>
    <font>
      <b/>
      <sz val="12.0"/>
      <color theme="1"/>
      <name val="Raleway"/>
    </font>
    <font>
      <color rgb="FFFF0000"/>
      <name val="Arial"/>
      <scheme val="minor"/>
    </font>
    <font>
      <i/>
      <sz val="12.0"/>
      <color rgb="FFFF0000"/>
      <name val="Raleway"/>
    </font>
    <font>
      <sz val="12.0"/>
      <color theme="1"/>
      <name val="Raleway"/>
    </font>
    <font>
      <i/>
      <sz val="12.0"/>
      <color theme="1"/>
      <name val="Raleway"/>
    </font>
    <font>
      <b/>
      <sz val="13.0"/>
      <color rgb="FF999999"/>
      <name val="Raleway"/>
    </font>
    <font>
      <b/>
      <sz val="14.0"/>
      <color theme="1"/>
      <name val="Raleway"/>
    </font>
    <font>
      <u/>
      <color rgb="FF0000FF"/>
    </font>
  </fonts>
  <fills count="12">
    <fill>
      <patternFill patternType="none"/>
    </fill>
    <fill>
      <patternFill patternType="lightGray"/>
    </fill>
    <fill>
      <patternFill patternType="solid">
        <fgColor rgb="FFC9DAF8"/>
        <bgColor rgb="FFC9DAF8"/>
      </patternFill>
    </fill>
    <fill>
      <patternFill patternType="solid">
        <fgColor rgb="FFFFF2CC"/>
        <bgColor rgb="FFFFF2CC"/>
      </patternFill>
    </fill>
    <fill>
      <patternFill patternType="solid">
        <fgColor rgb="FFB7B7B7"/>
        <bgColor rgb="FFB7B7B7"/>
      </patternFill>
    </fill>
    <fill>
      <patternFill patternType="solid">
        <fgColor rgb="FFF3F3F3"/>
        <bgColor rgb="FFF3F3F3"/>
      </patternFill>
    </fill>
    <fill>
      <patternFill patternType="solid">
        <fgColor rgb="FFD9D9D9"/>
        <bgColor rgb="FFD9D9D9"/>
      </patternFill>
    </fill>
    <fill>
      <patternFill patternType="solid">
        <fgColor rgb="FF93C47D"/>
        <bgColor rgb="FF93C47D"/>
      </patternFill>
    </fill>
    <fill>
      <patternFill patternType="solid">
        <fgColor rgb="FFFF0000"/>
        <bgColor rgb="FFFF0000"/>
      </patternFill>
    </fill>
    <fill>
      <patternFill patternType="solid">
        <fgColor rgb="FFA4C2F4"/>
        <bgColor rgb="FFA4C2F4"/>
      </patternFill>
    </fill>
    <fill>
      <patternFill patternType="solid">
        <fgColor rgb="FFCCCCCC"/>
        <bgColor rgb="FFCCCCCC"/>
      </patternFill>
    </fill>
    <fill>
      <patternFill patternType="solid">
        <fgColor rgb="FFFFFF00"/>
        <bgColor rgb="FFFFFF00"/>
      </patternFill>
    </fill>
  </fills>
  <borders count="78">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left style="thick">
        <color rgb="FF000000"/>
      </left>
      <top style="thick">
        <color rgb="FF000000"/>
      </top>
    </border>
    <border>
      <top style="thick">
        <color rgb="FF000000"/>
      </top>
    </border>
    <border>
      <right style="thick">
        <color rgb="FF000000"/>
      </right>
      <top style="thick">
        <color rgb="FF000000"/>
      </top>
    </border>
    <border>
      <right style="thin">
        <color rgb="FF000000"/>
      </right>
    </border>
    <border>
      <left style="thick">
        <color rgb="FF000000"/>
      </left>
      <bottom style="thick">
        <color rgb="FF000000"/>
      </bottom>
    </border>
    <border>
      <bottom style="thick">
        <color rgb="FF000000"/>
      </bottom>
    </border>
    <border>
      <right style="thick">
        <color rgb="FF000000"/>
      </right>
      <bottom style="thick">
        <color rgb="FF000000"/>
      </bottom>
    </border>
    <border>
      <left style="thick">
        <color rgb="FF000000"/>
      </left>
      <bottom style="thin">
        <color rgb="FF000000"/>
      </bottom>
    </border>
    <border>
      <bottom style="thin">
        <color rgb="FF000000"/>
      </bottom>
    </border>
    <border>
      <right style="thin">
        <color rgb="FF000000"/>
      </right>
      <bottom style="thin">
        <color rgb="FF000000"/>
      </bottom>
    </border>
    <border>
      <right style="thick">
        <color rgb="FF000000"/>
      </right>
      <bottom style="thin">
        <color rgb="FF000000"/>
      </bottom>
    </border>
    <border>
      <left style="thick">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ck">
        <color rgb="FF000000"/>
      </left>
      <top style="thin">
        <color rgb="FF000000"/>
      </top>
      <bottom style="thick">
        <color rgb="FF000000"/>
      </bottom>
    </border>
    <border>
      <top style="thin">
        <color rgb="FF000000"/>
      </top>
      <bottom style="thick">
        <color rgb="FF000000"/>
      </bottom>
    </border>
    <border>
      <right style="thick">
        <color rgb="FF000000"/>
      </right>
      <top style="thin">
        <color rgb="FF000000"/>
      </top>
      <bottom style="thick">
        <color rgb="FF000000"/>
      </bottom>
    </border>
    <border>
      <left style="thick">
        <color rgb="FF000000"/>
      </left>
      <top style="thick">
        <color rgb="FF000000"/>
      </top>
      <bottom style="thick">
        <color rgb="FF000000"/>
      </bottom>
    </border>
    <border>
      <top style="thick">
        <color rgb="FF000000"/>
      </top>
      <bottom style="thick">
        <color rgb="FF000000"/>
      </bottom>
    </border>
    <border>
      <right style="thin">
        <color rgb="FF000000"/>
      </right>
      <top style="thick">
        <color rgb="FF000000"/>
      </top>
      <bottom style="thick">
        <color rgb="FF000000"/>
      </bottom>
    </border>
    <border>
      <right style="thick">
        <color rgb="FF000000"/>
      </right>
      <top style="thick">
        <color rgb="FF000000"/>
      </top>
      <bottom style="thick">
        <color rgb="FF000000"/>
      </bottom>
    </border>
    <border>
      <left style="thin">
        <color rgb="FF000000"/>
      </left>
      <top style="thick">
        <color rgb="FF000000"/>
      </top>
      <bottom style="thick">
        <color rgb="FF000000"/>
      </bottom>
    </border>
    <border>
      <left style="thin">
        <color rgb="FF000000"/>
      </left>
      <right style="thin">
        <color rgb="FF000000"/>
      </right>
      <top style="thick">
        <color rgb="FF000000"/>
      </top>
      <bottom style="thick">
        <color rgb="FF000000"/>
      </bottom>
    </border>
    <border>
      <left style="thin">
        <color rgb="FF000000"/>
      </left>
      <bottom style="thick">
        <color rgb="FF000000"/>
      </bottom>
    </border>
    <border>
      <right style="thin">
        <color rgb="FF000000"/>
      </right>
      <bottom style="thick">
        <color rgb="FF000000"/>
      </bottom>
    </border>
    <border>
      <left style="thin">
        <color rgb="FF000000"/>
      </left>
      <right style="thin">
        <color rgb="FF000000"/>
      </right>
      <bottom style="thick">
        <color rgb="FF000000"/>
      </bottom>
    </border>
    <border>
      <left style="thin">
        <color rgb="FF000000"/>
      </left>
      <bottom style="thin">
        <color rgb="FF000000"/>
      </bottom>
    </border>
    <border>
      <left style="thin">
        <color rgb="FF000000"/>
      </left>
      <right style="thin">
        <color rgb="FF000000"/>
      </right>
      <bottom style="thin">
        <color rgb="FF000000"/>
      </bottom>
    </border>
    <border>
      <left style="thin">
        <color rgb="FF000000"/>
      </left>
      <right style="thin">
        <color rgb="FF000000"/>
      </right>
    </border>
    <border>
      <left style="thin">
        <color rgb="FF000000"/>
      </left>
      <top style="thin">
        <color rgb="FF000000"/>
      </top>
      <bottom style="thin">
        <color rgb="FF000000"/>
      </bottom>
    </border>
    <border>
      <left style="thin">
        <color rgb="FF000000"/>
      </left>
      <right style="thin">
        <color rgb="FF000000"/>
      </right>
      <top style="thin">
        <color rgb="FF000000"/>
      </top>
      <bottom style="thin">
        <color rgb="FF000000"/>
      </bottom>
    </border>
    <border>
      <right style="thick">
        <color rgb="FF000000"/>
      </right>
      <top style="thin">
        <color rgb="FF000000"/>
      </top>
      <bottom style="thin">
        <color rgb="FF000000"/>
      </bottom>
    </border>
    <border>
      <left style="thin">
        <color rgb="FF000000"/>
      </left>
      <right style="thin">
        <color rgb="FF000000"/>
      </right>
      <top style="thin">
        <color rgb="FF000000"/>
      </top>
    </border>
    <border>
      <right style="thin">
        <color rgb="FF000000"/>
      </right>
      <top style="thin">
        <color rgb="FF000000"/>
      </top>
      <bottom style="thick">
        <color rgb="FF000000"/>
      </bottom>
    </border>
    <border>
      <left style="thin">
        <color rgb="FF000000"/>
      </left>
      <top style="thin">
        <color rgb="FF000000"/>
      </top>
      <bottom style="thick">
        <color rgb="FF000000"/>
      </bottom>
    </border>
    <border>
      <left style="thin">
        <color rgb="FF000000"/>
      </left>
      <right style="thin">
        <color rgb="FF000000"/>
      </right>
      <top style="thin">
        <color rgb="FF000000"/>
      </top>
      <bottom style="thick">
        <color rgb="FF000000"/>
      </bottom>
    </border>
    <border>
      <left style="thick">
        <color rgb="FF000000"/>
      </left>
      <top style="thick">
        <color rgb="FF000000"/>
      </top>
      <bottom style="thin">
        <color rgb="FF000000"/>
      </bottom>
    </border>
    <border>
      <top style="thick">
        <color rgb="FF000000"/>
      </top>
      <bottom style="thin">
        <color rgb="FF000000"/>
      </bottom>
    </border>
    <border>
      <right style="thin">
        <color rgb="FF000000"/>
      </right>
      <top style="thick">
        <color rgb="FF000000"/>
      </top>
      <bottom style="thin">
        <color rgb="FF000000"/>
      </bottom>
    </border>
    <border>
      <left style="thin">
        <color rgb="FF000000"/>
      </left>
      <right style="thin">
        <color rgb="FF000000"/>
      </right>
      <top style="thick">
        <color rgb="FF000000"/>
      </top>
      <bottom style="thin">
        <color rgb="FF000000"/>
      </bottom>
    </border>
    <border>
      <left style="thin">
        <color rgb="FF000000"/>
      </left>
      <top style="thick">
        <color rgb="FF000000"/>
      </top>
      <bottom style="thin">
        <color rgb="FF000000"/>
      </bottom>
    </border>
    <border>
      <right style="thick">
        <color rgb="FF000000"/>
      </right>
      <top style="thick">
        <color rgb="FF000000"/>
      </top>
      <bottom style="thin">
        <color rgb="FF000000"/>
      </bottom>
    </border>
    <border>
      <left style="thick">
        <color rgb="FF000000"/>
      </left>
    </border>
    <border>
      <right style="thick">
        <color rgb="FF000000"/>
      </right>
    </border>
    <border>
      <left style="thick">
        <color rgb="FF000000"/>
      </left>
      <right style="thin">
        <color rgb="FF000000"/>
      </right>
      <top style="thick">
        <color rgb="FF000000"/>
      </top>
    </border>
    <border>
      <left style="thin">
        <color rgb="FF000000"/>
      </left>
      <right style="thin">
        <color rgb="FF000000"/>
      </right>
      <top style="thick">
        <color rgb="FF000000"/>
      </top>
    </border>
    <border>
      <left style="thick">
        <color rgb="FF000000"/>
      </left>
      <right style="thin">
        <color rgb="FF000000"/>
      </right>
      <bottom style="thin">
        <color rgb="FF000000"/>
      </bottom>
    </border>
    <border>
      <left style="thin">
        <color rgb="FF000000"/>
      </left>
      <right style="thick">
        <color rgb="FF000000"/>
      </right>
      <top style="thin">
        <color rgb="FF000000"/>
      </top>
      <bottom style="thin">
        <color rgb="FF000000"/>
      </bottom>
    </border>
    <border>
      <left style="thick">
        <color rgb="FF000000"/>
      </left>
      <right style="thin">
        <color rgb="FF000000"/>
      </right>
      <top style="thin">
        <color rgb="FF000000"/>
      </top>
      <bottom style="thin">
        <color rgb="FF000000"/>
      </bottom>
    </border>
    <border>
      <left style="thin">
        <color rgb="FF424242"/>
      </left>
      <right style="thin">
        <color rgb="FF424242"/>
      </right>
      <top style="thin">
        <color rgb="FF424242"/>
      </top>
      <bottom style="thin">
        <color rgb="FF424242"/>
      </bottom>
    </border>
    <border>
      <left style="thick">
        <color rgb="FF000000"/>
      </left>
      <right style="thin">
        <color rgb="FF000000"/>
      </right>
      <top style="thin">
        <color rgb="FF000000"/>
      </top>
    </border>
    <border>
      <left style="thick">
        <color rgb="FF000000"/>
      </left>
      <right style="thin">
        <color rgb="FF000000"/>
      </right>
      <top style="thin">
        <color rgb="FF000000"/>
      </top>
      <bottom style="thick">
        <color rgb="FF000000"/>
      </bottom>
    </border>
    <border>
      <left style="thin">
        <color rgb="FF424242"/>
      </left>
      <right style="thin">
        <color rgb="FF424242"/>
      </right>
      <top style="thin">
        <color rgb="FF424242"/>
      </top>
      <bottom style="thick">
        <color rgb="FF000000"/>
      </bottom>
    </border>
    <border>
      <left style="thin">
        <color rgb="FF000000"/>
      </left>
      <right style="thick">
        <color rgb="FF000000"/>
      </right>
      <top style="thin">
        <color rgb="FF000000"/>
      </top>
      <bottom style="thick">
        <color rgb="FF000000"/>
      </bottom>
    </border>
    <border>
      <right style="thin">
        <color rgb="FF000000"/>
      </right>
      <top style="thick">
        <color rgb="FF000000"/>
      </top>
    </border>
    <border>
      <left style="thin">
        <color rgb="FF000000"/>
      </left>
      <top style="thick">
        <color rgb="FF000000"/>
      </top>
    </border>
    <border>
      <left style="thin">
        <color rgb="FF000000"/>
      </left>
      <right style="thick">
        <color rgb="FF000000"/>
      </right>
      <top style="thick">
        <color rgb="FF000000"/>
      </top>
    </border>
    <border>
      <left style="thin">
        <color rgb="FF000000"/>
      </left>
      <right style="thick">
        <color rgb="FF000000"/>
      </right>
      <top style="thin">
        <color rgb="FF000000"/>
      </top>
    </border>
    <border>
      <left style="thin">
        <color rgb="FF000000"/>
      </left>
      <right style="thick">
        <color rgb="FF000000"/>
      </right>
      <bottom style="thick">
        <color rgb="FF000000"/>
      </bottom>
    </border>
    <border>
      <left style="medium">
        <color rgb="FF000000"/>
      </left>
      <top style="medium">
        <color rgb="FF000000"/>
      </top>
      <bottom style="medium">
        <color rgb="FF000000"/>
      </bottom>
    </border>
    <border>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thick">
        <color rgb="FF000000"/>
      </right>
      <top style="medium">
        <color rgb="FF000000"/>
      </top>
      <bottom style="medium">
        <color rgb="FF000000"/>
      </bottom>
    </border>
    <border>
      <left style="thin">
        <color rgb="FF000000"/>
      </left>
      <top style="medium">
        <color rgb="FF000000"/>
      </top>
      <bottom style="medium">
        <color rgb="FF000000"/>
      </bottom>
    </border>
    <border>
      <left style="dotted">
        <color rgb="FF000000"/>
      </left>
      <right style="thin">
        <color rgb="FF000000"/>
      </right>
      <top style="medium">
        <color rgb="FF000000"/>
      </top>
      <bottom style="medium">
        <color rgb="FF000000"/>
      </bottom>
    </border>
    <border>
      <right style="dotted">
        <color rgb="FF000000"/>
      </right>
      <top style="medium">
        <color rgb="FF000000"/>
      </top>
      <bottom style="medium">
        <color rgb="FF000000"/>
      </bottom>
    </border>
    <border>
      <right style="medium">
        <color rgb="FF000000"/>
      </right>
      <top style="medium">
        <color rgb="FF000000"/>
      </top>
      <bottom style="medium">
        <color rgb="FF000000"/>
      </bottom>
    </border>
    <border>
      <left style="thin">
        <color rgb="FF000000"/>
      </left>
      <right style="thick">
        <color rgb="FF000000"/>
      </right>
      <bottom style="thin">
        <color rgb="FF000000"/>
      </bottom>
    </border>
    <border>
      <left style="dotted">
        <color rgb="FF000000"/>
      </left>
      <right style="thin">
        <color rgb="FF000000"/>
      </right>
      <bottom style="thin">
        <color rgb="FF000000"/>
      </bottom>
    </border>
    <border>
      <right style="dotted">
        <color rgb="FF000000"/>
      </right>
      <bottom style="thin">
        <color rgb="FF000000"/>
      </bottom>
    </border>
    <border>
      <left style="thick">
        <color rgb="FF000000"/>
      </left>
      <top style="thin">
        <color rgb="FF000000"/>
      </top>
    </border>
    <border>
      <left style="dotted">
        <color rgb="FF000000"/>
      </left>
      <right style="thin">
        <color rgb="FF000000"/>
      </right>
    </border>
    <border>
      <right style="dotted">
        <color rgb="FF000000"/>
      </right>
    </border>
  </borders>
  <cellStyleXfs count="1">
    <xf borderId="0" fillId="0" fontId="0" numFmtId="0" applyAlignment="1" applyFont="1"/>
  </cellStyleXfs>
  <cellXfs count="231">
    <xf borderId="0" fillId="0" fontId="0" numFmtId="0" xfId="0" applyAlignment="1" applyFont="1">
      <alignment readingOrder="0" shrinkToFit="0" vertical="bottom" wrapText="0"/>
    </xf>
    <xf borderId="1" fillId="2" fontId="1" numFmtId="0" xfId="0" applyAlignment="1" applyBorder="1" applyFill="1" applyFont="1">
      <alignment horizontal="center" readingOrder="0" shrinkToFit="0" vertical="center" wrapText="1"/>
    </xf>
    <xf borderId="2" fillId="2" fontId="2" numFmtId="0" xfId="0" applyAlignment="1" applyBorder="1" applyFont="1">
      <alignment vertical="center"/>
    </xf>
    <xf borderId="2" fillId="2" fontId="3" numFmtId="0" xfId="0" applyAlignment="1" applyBorder="1" applyFont="1">
      <alignment horizontal="right" readingOrder="0" shrinkToFit="0" vertical="center" wrapText="1"/>
    </xf>
    <xf borderId="3" fillId="2" fontId="1" numFmtId="0" xfId="0" applyAlignment="1" applyBorder="1" applyFont="1">
      <alignment horizontal="center" readingOrder="0" shrinkToFit="0" vertical="center" wrapText="1"/>
    </xf>
    <xf borderId="4" fillId="2" fontId="1" numFmtId="0" xfId="0" applyAlignment="1" applyBorder="1" applyFont="1">
      <alignment horizontal="center" readingOrder="0" shrinkToFit="0" vertical="center" wrapText="1"/>
    </xf>
    <xf borderId="5" fillId="0" fontId="2" numFmtId="0" xfId="0" applyAlignment="1" applyBorder="1" applyFont="1">
      <alignment horizontal="center" vertical="center"/>
    </xf>
    <xf borderId="6" fillId="0" fontId="4" numFmtId="0" xfId="0" applyBorder="1" applyFont="1"/>
    <xf borderId="6" fillId="0" fontId="3" numFmtId="0" xfId="0" applyAlignment="1" applyBorder="1" applyFont="1">
      <alignment horizontal="right" readingOrder="0" shrinkToFit="0" vertical="center" wrapText="1"/>
    </xf>
    <xf borderId="7" fillId="0" fontId="4" numFmtId="0" xfId="0" applyBorder="1" applyFont="1"/>
    <xf borderId="8" fillId="2" fontId="1" numFmtId="0" xfId="0" applyAlignment="1" applyBorder="1" applyFont="1">
      <alignment horizontal="center" readingOrder="0" shrinkToFit="0" vertical="center" wrapText="1"/>
    </xf>
    <xf borderId="9" fillId="0" fontId="4" numFmtId="0" xfId="0" applyBorder="1" applyFont="1"/>
    <xf borderId="10" fillId="0" fontId="4" numFmtId="0" xfId="0" applyBorder="1" applyFont="1"/>
    <xf borderId="10" fillId="0" fontId="5" numFmtId="0" xfId="0" applyAlignment="1" applyBorder="1" applyFont="1">
      <alignment horizontal="right" readingOrder="0" shrinkToFit="0" vertical="center" wrapText="1"/>
    </xf>
    <xf borderId="11" fillId="0" fontId="4" numFmtId="0" xfId="0" applyBorder="1" applyFont="1"/>
    <xf borderId="4" fillId="2" fontId="1" numFmtId="0" xfId="0" applyAlignment="1" applyBorder="1" applyFont="1">
      <alignment horizontal="center" readingOrder="0" shrinkToFit="0" wrapText="1"/>
    </xf>
    <xf borderId="12" fillId="2" fontId="1" numFmtId="0" xfId="0" applyAlignment="1" applyBorder="1" applyFont="1">
      <alignment horizontal="center" readingOrder="0" shrinkToFit="0" wrapText="1"/>
    </xf>
    <xf borderId="13" fillId="0" fontId="4" numFmtId="0" xfId="0" applyBorder="1" applyFont="1"/>
    <xf borderId="14" fillId="0" fontId="4" numFmtId="0" xfId="0" applyBorder="1" applyFont="1"/>
    <xf borderId="13" fillId="0" fontId="2" numFmtId="0" xfId="0" applyAlignment="1" applyBorder="1" applyFont="1">
      <alignment readingOrder="0"/>
    </xf>
    <xf borderId="15" fillId="0" fontId="4" numFmtId="0" xfId="0" applyBorder="1" applyFont="1"/>
    <xf borderId="8" fillId="2" fontId="2" numFmtId="0" xfId="0" applyBorder="1" applyFont="1"/>
    <xf borderId="16" fillId="2" fontId="1" numFmtId="0" xfId="0" applyAlignment="1" applyBorder="1" applyFont="1">
      <alignment horizontal="center" readingOrder="0" shrinkToFit="0" wrapText="1"/>
    </xf>
    <xf borderId="17" fillId="0" fontId="4" numFmtId="0" xfId="0" applyBorder="1" applyFont="1"/>
    <xf borderId="18" fillId="0" fontId="4" numFmtId="0" xfId="0" applyBorder="1" applyFont="1"/>
    <xf borderId="19" fillId="3" fontId="6" numFmtId="0" xfId="0" applyAlignment="1" applyBorder="1" applyFill="1" applyFont="1">
      <alignment horizontal="center" readingOrder="0" shrinkToFit="0" wrapText="1"/>
    </xf>
    <xf borderId="20" fillId="0" fontId="4" numFmtId="0" xfId="0" applyBorder="1" applyFont="1"/>
    <xf borderId="21" fillId="0" fontId="4" numFmtId="0" xfId="0" applyBorder="1" applyFont="1"/>
    <xf borderId="8" fillId="2" fontId="1" numFmtId="0" xfId="0" applyAlignment="1" applyBorder="1" applyFont="1">
      <alignment horizontal="center" readingOrder="0" shrinkToFit="0" wrapText="1"/>
    </xf>
    <xf borderId="4" fillId="2" fontId="1" numFmtId="0" xfId="0" applyAlignment="1" applyBorder="1" applyFont="1">
      <alignment readingOrder="0" shrinkToFit="0" wrapText="1"/>
    </xf>
    <xf borderId="0" fillId="2" fontId="2" numFmtId="0" xfId="0" applyFont="1"/>
    <xf borderId="4" fillId="2" fontId="2" numFmtId="0" xfId="0" applyAlignment="1" applyBorder="1" applyFont="1">
      <alignment horizontal="center"/>
    </xf>
    <xf borderId="22" fillId="2" fontId="1" numFmtId="0" xfId="0" applyAlignment="1" applyBorder="1" applyFont="1">
      <alignment readingOrder="0" shrinkToFit="0" wrapText="1"/>
    </xf>
    <xf borderId="23" fillId="0" fontId="4" numFmtId="0" xfId="0" applyBorder="1" applyFont="1"/>
    <xf borderId="24" fillId="0" fontId="4" numFmtId="0" xfId="0" applyBorder="1" applyFont="1"/>
    <xf borderId="23" fillId="0" fontId="2" numFmtId="0" xfId="0" applyBorder="1" applyFont="1"/>
    <xf borderId="25" fillId="0" fontId="4" numFmtId="0" xfId="0" applyBorder="1" applyFont="1"/>
    <xf borderId="4" fillId="2" fontId="2" numFmtId="0" xfId="0" applyAlignment="1" applyBorder="1" applyFont="1">
      <alignment vertical="center"/>
    </xf>
    <xf borderId="22" fillId="2" fontId="7" numFmtId="0" xfId="0" applyAlignment="1" applyBorder="1" applyFont="1">
      <alignment horizontal="center" readingOrder="0" shrinkToFit="0" vertical="center" wrapText="1"/>
    </xf>
    <xf borderId="8" fillId="2" fontId="2" numFmtId="0" xfId="0" applyAlignment="1" applyBorder="1" applyFont="1">
      <alignment vertical="center"/>
    </xf>
    <xf borderId="22" fillId="2" fontId="1" numFmtId="0" xfId="0" applyAlignment="1" applyBorder="1" applyFont="1">
      <alignment horizontal="center" readingOrder="0" shrinkToFit="0" vertical="center" wrapText="1"/>
    </xf>
    <xf borderId="26" fillId="2" fontId="1" numFmtId="0" xfId="0" applyAlignment="1" applyBorder="1" applyFont="1">
      <alignment horizontal="center" readingOrder="0" shrinkToFit="0" vertical="center" wrapText="1"/>
    </xf>
    <xf borderId="27" fillId="2" fontId="1" numFmtId="0" xfId="0" applyAlignment="1" applyBorder="1" applyFont="1">
      <alignment horizontal="center" readingOrder="0" shrinkToFit="0" vertical="center" wrapText="1"/>
    </xf>
    <xf borderId="4" fillId="2" fontId="2" numFmtId="0" xfId="0" applyBorder="1" applyFont="1"/>
    <xf borderId="9" fillId="4" fontId="2" numFmtId="0" xfId="0" applyBorder="1" applyFill="1" applyFont="1"/>
    <xf borderId="28" fillId="4" fontId="2" numFmtId="0" xfId="0" applyAlignment="1" applyBorder="1" applyFont="1">
      <alignment horizontal="left" shrinkToFit="0" vertical="top" wrapText="1"/>
    </xf>
    <xf borderId="29" fillId="0" fontId="4" numFmtId="0" xfId="0" applyBorder="1" applyFont="1"/>
    <xf borderId="30" fillId="4" fontId="2" numFmtId="0" xfId="0" applyAlignment="1" applyBorder="1" applyFont="1">
      <alignment horizontal="left" shrinkToFit="0" vertical="top" wrapText="1"/>
    </xf>
    <xf borderId="28" fillId="2" fontId="1" numFmtId="0" xfId="0" applyAlignment="1" applyBorder="1" applyFont="1">
      <alignment horizontal="center" readingOrder="0" shrinkToFit="0" wrapText="1"/>
    </xf>
    <xf borderId="12" fillId="0" fontId="2" numFmtId="164" xfId="0" applyBorder="1" applyFont="1" applyNumberFormat="1"/>
    <xf borderId="31" fillId="0" fontId="2" numFmtId="0" xfId="0" applyAlignment="1" applyBorder="1" applyFont="1">
      <alignment horizontal="left" readingOrder="0" shrinkToFit="0" vertical="top" wrapText="1"/>
    </xf>
    <xf borderId="32" fillId="0" fontId="2" numFmtId="0" xfId="0" applyAlignment="1" applyBorder="1" applyFont="1">
      <alignment horizontal="left" shrinkToFit="0" vertical="top" wrapText="1"/>
    </xf>
    <xf borderId="33" fillId="0" fontId="2" numFmtId="0" xfId="0" applyAlignment="1" applyBorder="1" applyFont="1">
      <alignment horizontal="left" shrinkToFit="0" vertical="top" wrapText="1"/>
    </xf>
    <xf borderId="31" fillId="0" fontId="2" numFmtId="0" xfId="0" applyAlignment="1" applyBorder="1" applyFont="1">
      <alignment horizontal="left" shrinkToFit="0" vertical="top" wrapText="1"/>
    </xf>
    <xf borderId="16" fillId="0" fontId="2" numFmtId="164" xfId="0" applyBorder="1" applyFont="1" applyNumberFormat="1"/>
    <xf borderId="34" fillId="0" fontId="2" numFmtId="0" xfId="0" applyAlignment="1" applyBorder="1" applyFont="1">
      <alignment horizontal="left" readingOrder="0" shrinkToFit="0" vertical="top" wrapText="1"/>
    </xf>
    <xf borderId="35" fillId="0" fontId="2" numFmtId="0" xfId="0" applyAlignment="1" applyBorder="1" applyFont="1">
      <alignment horizontal="left" shrinkToFit="0" vertical="top" wrapText="1"/>
    </xf>
    <xf borderId="33" fillId="0" fontId="4" numFmtId="0" xfId="0" applyBorder="1" applyFont="1"/>
    <xf borderId="34" fillId="0" fontId="2" numFmtId="0" xfId="0" applyAlignment="1" applyBorder="1" applyFont="1">
      <alignment horizontal="left" shrinkToFit="0" vertical="top" wrapText="1"/>
    </xf>
    <xf borderId="36" fillId="0" fontId="4" numFmtId="0" xfId="0" applyBorder="1" applyFont="1"/>
    <xf borderId="19" fillId="0" fontId="2" numFmtId="164" xfId="0" applyBorder="1" applyFont="1" applyNumberFormat="1"/>
    <xf borderId="37" fillId="0" fontId="2" numFmtId="0" xfId="0" applyAlignment="1" applyBorder="1" applyFont="1">
      <alignment horizontal="left" shrinkToFit="0" vertical="top" wrapText="1"/>
    </xf>
    <xf borderId="30" fillId="0" fontId="4" numFmtId="0" xfId="0" applyBorder="1" applyFont="1"/>
    <xf borderId="4" fillId="2" fontId="2" numFmtId="0" xfId="0" applyAlignment="1" applyBorder="1" applyFont="1">
      <alignment horizontal="left"/>
    </xf>
    <xf borderId="22" fillId="2" fontId="8" numFmtId="0" xfId="0" applyAlignment="1" applyBorder="1" applyFont="1">
      <alignment horizontal="left" readingOrder="0"/>
    </xf>
    <xf borderId="12" fillId="2" fontId="9" numFmtId="0" xfId="0" applyAlignment="1" applyBorder="1" applyFont="1">
      <alignment shrinkToFit="0" vertical="bottom" wrapText="1"/>
    </xf>
    <xf borderId="31" fillId="0" fontId="2" numFmtId="0" xfId="0" applyBorder="1" applyFont="1"/>
    <xf borderId="32" fillId="2" fontId="8" numFmtId="0" xfId="0" applyAlignment="1" applyBorder="1" applyFont="1">
      <alignment horizontal="left" readingOrder="0"/>
    </xf>
    <xf borderId="32" fillId="2" fontId="2" numFmtId="0" xfId="0" applyBorder="1" applyFont="1"/>
    <xf borderId="32" fillId="0" fontId="2" numFmtId="0" xfId="0" applyBorder="1" applyFont="1"/>
    <xf borderId="31" fillId="2" fontId="8" numFmtId="0" xfId="0" applyAlignment="1" applyBorder="1" applyFont="1">
      <alignment horizontal="left" readingOrder="0"/>
    </xf>
    <xf borderId="19" fillId="2" fontId="9" numFmtId="0" xfId="0" applyAlignment="1" applyBorder="1" applyFont="1">
      <alignment shrinkToFit="0" vertical="bottom" wrapText="1"/>
    </xf>
    <xf borderId="38" fillId="0" fontId="4" numFmtId="0" xfId="0" applyBorder="1" applyFont="1"/>
    <xf borderId="39" fillId="0" fontId="2" numFmtId="0" xfId="0" applyBorder="1" applyFont="1"/>
    <xf borderId="40" fillId="2" fontId="1" numFmtId="0" xfId="0" applyAlignment="1" applyBorder="1" applyFont="1">
      <alignment horizontal="left" readingOrder="0"/>
    </xf>
    <xf borderId="40" fillId="2" fontId="2" numFmtId="0" xfId="0" applyBorder="1" applyFont="1"/>
    <xf borderId="40" fillId="0" fontId="2" numFmtId="0" xfId="0" applyBorder="1" applyFont="1"/>
    <xf borderId="22" fillId="2" fontId="10" numFmtId="0" xfId="0" applyAlignment="1" applyBorder="1" applyFont="1">
      <alignment readingOrder="0" shrinkToFit="0" vertical="center" wrapText="1"/>
    </xf>
    <xf borderId="4" fillId="2" fontId="11" numFmtId="0" xfId="0" applyAlignment="1" applyBorder="1" applyFont="1">
      <alignment readingOrder="0" shrinkToFit="0" wrapText="1"/>
    </xf>
    <xf borderId="5" fillId="0" fontId="12" numFmtId="0" xfId="0" applyAlignment="1" applyBorder="1" applyFont="1">
      <alignment readingOrder="0" shrinkToFit="0" wrapText="1"/>
    </xf>
    <xf borderId="8" fillId="2" fontId="13" numFmtId="0" xfId="0" applyAlignment="1" applyBorder="1" applyFont="1">
      <alignment readingOrder="0" shrinkToFit="0" wrapText="1"/>
    </xf>
    <xf borderId="0" fillId="2" fontId="1" numFmtId="0" xfId="0" applyAlignment="1" applyFont="1">
      <alignment readingOrder="0" shrinkToFit="0" wrapText="1"/>
    </xf>
    <xf borderId="4" fillId="2" fontId="14" numFmtId="0" xfId="0" applyAlignment="1" applyBorder="1" applyFont="1">
      <alignment horizontal="center" readingOrder="0" shrinkToFit="0" vertical="center" wrapText="1"/>
    </xf>
    <xf borderId="41" fillId="2" fontId="1" numFmtId="0" xfId="0" applyAlignment="1" applyBorder="1" applyFont="1">
      <alignment horizontal="center" readingOrder="0" shrinkToFit="0" vertical="center" wrapText="1"/>
    </xf>
    <xf borderId="42" fillId="0" fontId="4" numFmtId="0" xfId="0" applyBorder="1" applyFont="1"/>
    <xf borderId="43" fillId="0" fontId="4" numFmtId="0" xfId="0" applyBorder="1" applyFont="1"/>
    <xf borderId="44" fillId="2" fontId="15" numFmtId="0" xfId="0" applyAlignment="1" applyBorder="1" applyFont="1">
      <alignment horizontal="center" readingOrder="0" shrinkToFit="0" vertical="center" wrapText="1"/>
    </xf>
    <xf borderId="45" fillId="2" fontId="1" numFmtId="0" xfId="0" applyAlignment="1" applyBorder="1" applyFont="1">
      <alignment horizontal="center" readingOrder="0" shrinkToFit="0" vertical="center" wrapText="1"/>
    </xf>
    <xf borderId="46" fillId="0" fontId="4" numFmtId="0" xfId="0" applyBorder="1" applyFont="1"/>
    <xf borderId="8" fillId="2" fontId="2" numFmtId="0" xfId="0" applyAlignment="1" applyBorder="1" applyFont="1">
      <alignment horizontal="center" vertical="center"/>
    </xf>
    <xf borderId="4" fillId="2" fontId="14" numFmtId="0" xfId="0" applyAlignment="1" applyBorder="1" applyFont="1">
      <alignment horizontal="left" readingOrder="0" shrinkToFit="0" wrapText="1"/>
    </xf>
    <xf borderId="16" fillId="0" fontId="14" numFmtId="0" xfId="0" applyAlignment="1" applyBorder="1" applyFont="1">
      <alignment horizontal="left" readingOrder="0" shrinkToFit="0" wrapText="1"/>
    </xf>
    <xf borderId="35" fillId="0" fontId="14" numFmtId="0" xfId="0" applyAlignment="1" applyBorder="1" applyFont="1">
      <alignment horizontal="center" shrinkToFit="0" vertical="top" wrapText="1"/>
    </xf>
    <xf borderId="34" fillId="0" fontId="14" numFmtId="0" xfId="0" applyAlignment="1" applyBorder="1" applyFont="1">
      <alignment horizontal="left" shrinkToFit="0" vertical="top" wrapText="1"/>
    </xf>
    <xf borderId="19" fillId="0" fontId="14" numFmtId="0" xfId="0" applyAlignment="1" applyBorder="1" applyFont="1">
      <alignment horizontal="left" readingOrder="0" shrinkToFit="0" wrapText="1"/>
    </xf>
    <xf borderId="40" fillId="0" fontId="14" numFmtId="0" xfId="0" applyAlignment="1" applyBorder="1" applyFont="1">
      <alignment horizontal="center" shrinkToFit="0" vertical="top" wrapText="1"/>
    </xf>
    <xf borderId="39" fillId="0" fontId="14" numFmtId="0" xfId="0" applyAlignment="1" applyBorder="1" applyFont="1">
      <alignment horizontal="left" shrinkToFit="0" vertical="top" wrapText="1"/>
    </xf>
    <xf borderId="4" fillId="2" fontId="7" numFmtId="0" xfId="0" applyAlignment="1" applyBorder="1" applyFont="1">
      <alignment horizontal="center" readingOrder="0" shrinkToFit="0" vertical="center" wrapText="1"/>
    </xf>
    <xf borderId="0" fillId="2" fontId="7" numFmtId="0" xfId="0" applyAlignment="1" applyFont="1">
      <alignment horizontal="center" readingOrder="0" shrinkToFit="0" vertical="center" wrapText="1"/>
    </xf>
    <xf borderId="8" fillId="2" fontId="7" numFmtId="0" xfId="0" applyAlignment="1" applyBorder="1" applyFont="1">
      <alignment horizontal="center" readingOrder="0" shrinkToFit="0" vertical="center" wrapText="1"/>
    </xf>
    <xf borderId="5" fillId="5" fontId="7" numFmtId="0" xfId="0" applyAlignment="1" applyBorder="1" applyFill="1" applyFont="1">
      <alignment horizontal="center" readingOrder="0" shrinkToFit="0" vertical="center" wrapText="1"/>
    </xf>
    <xf borderId="6" fillId="5" fontId="7" numFmtId="0" xfId="0" applyAlignment="1" applyBorder="1" applyFont="1">
      <alignment horizontal="center" readingOrder="0" shrinkToFit="0" vertical="center" wrapText="1"/>
    </xf>
    <xf borderId="4" fillId="2" fontId="14" numFmtId="0" xfId="0" applyAlignment="1" applyBorder="1" applyFont="1">
      <alignment readingOrder="0" shrinkToFit="0" vertical="center" wrapText="1"/>
    </xf>
    <xf borderId="47" fillId="5" fontId="1" numFmtId="0" xfId="0" applyAlignment="1" applyBorder="1" applyFont="1">
      <alignment readingOrder="0" shrinkToFit="0" vertical="top" wrapText="1"/>
    </xf>
    <xf borderId="0" fillId="5" fontId="14" numFmtId="0" xfId="0" applyAlignment="1" applyFont="1">
      <alignment readingOrder="0" shrinkToFit="0" vertical="center" wrapText="1"/>
    </xf>
    <xf borderId="48" fillId="0" fontId="4" numFmtId="0" xfId="0" applyBorder="1" applyFont="1"/>
    <xf borderId="8" fillId="2" fontId="14" numFmtId="0" xfId="0" applyAlignment="1" applyBorder="1" applyFont="1">
      <alignment readingOrder="0" shrinkToFit="0" vertical="center" wrapText="1"/>
    </xf>
    <xf borderId="4" fillId="2" fontId="1" numFmtId="0" xfId="0" applyAlignment="1" applyBorder="1" applyFont="1">
      <alignment readingOrder="0" shrinkToFit="0" vertical="center" wrapText="1"/>
    </xf>
    <xf borderId="8" fillId="2" fontId="1" numFmtId="0" xfId="0" applyAlignment="1" applyBorder="1" applyFont="1">
      <alignment readingOrder="0" shrinkToFit="0" vertical="center" wrapText="1"/>
    </xf>
    <xf borderId="0" fillId="5" fontId="14" numFmtId="0" xfId="0" applyAlignment="1" applyFont="1">
      <alignment readingOrder="0" shrinkToFit="0" wrapText="1"/>
    </xf>
    <xf borderId="8" fillId="2" fontId="14" numFmtId="0" xfId="0" applyAlignment="1" applyBorder="1" applyFont="1">
      <alignment readingOrder="0"/>
    </xf>
    <xf borderId="47" fillId="5" fontId="16" numFmtId="0" xfId="0" applyAlignment="1" applyBorder="1" applyFont="1">
      <alignment horizontal="right" readingOrder="0" shrinkToFit="0" vertical="top" wrapText="1"/>
    </xf>
    <xf borderId="0" fillId="5" fontId="17" numFmtId="0" xfId="0" applyAlignment="1" applyFont="1">
      <alignment readingOrder="0" shrinkToFit="0" wrapText="1"/>
    </xf>
    <xf borderId="8" fillId="2" fontId="17" numFmtId="0" xfId="0" applyAlignment="1" applyBorder="1" applyFont="1">
      <alignment readingOrder="0"/>
    </xf>
    <xf borderId="9" fillId="5" fontId="1" numFmtId="0" xfId="0" applyAlignment="1" applyBorder="1" applyFont="1">
      <alignment readingOrder="0" shrinkToFit="0" vertical="top" wrapText="1"/>
    </xf>
    <xf borderId="10" fillId="5" fontId="14" numFmtId="0" xfId="0" applyAlignment="1" applyBorder="1" applyFont="1">
      <alignment readingOrder="0" shrinkToFit="0" wrapText="1"/>
    </xf>
    <xf borderId="4" fillId="2" fontId="1" numFmtId="0" xfId="0" applyAlignment="1" applyBorder="1" applyFont="1">
      <alignment readingOrder="0"/>
    </xf>
    <xf borderId="0" fillId="2" fontId="1" numFmtId="0" xfId="0" applyAlignment="1" applyFont="1">
      <alignment readingOrder="0" vertical="top"/>
    </xf>
    <xf borderId="8" fillId="2" fontId="1" numFmtId="0" xfId="0" applyAlignment="1" applyBorder="1" applyFont="1">
      <alignment readingOrder="0"/>
    </xf>
    <xf borderId="4" fillId="2" fontId="1" numFmtId="0" xfId="0" applyAlignment="1" applyBorder="1" applyFont="1">
      <alignment horizontal="left" readingOrder="0" vertical="center"/>
    </xf>
    <xf borderId="5" fillId="0" fontId="18" numFmtId="0" xfId="0" applyAlignment="1" applyBorder="1" applyFont="1">
      <alignment horizontal="center" readingOrder="0" shrinkToFit="0" wrapText="1"/>
    </xf>
    <xf borderId="4" fillId="2" fontId="14" numFmtId="0" xfId="0" applyAlignment="1" applyBorder="1" applyFont="1">
      <alignment readingOrder="0"/>
    </xf>
    <xf borderId="47" fillId="0" fontId="19" numFmtId="0" xfId="0" applyAlignment="1" applyBorder="1" applyFont="1">
      <alignment readingOrder="0"/>
    </xf>
    <xf borderId="10" fillId="0" fontId="20" numFmtId="0" xfId="0" applyAlignment="1" applyBorder="1" applyFont="1">
      <alignment readingOrder="0"/>
    </xf>
    <xf borderId="0" fillId="0" fontId="19" numFmtId="0" xfId="0" applyAlignment="1" applyFont="1">
      <alignment readingOrder="0"/>
    </xf>
    <xf borderId="48" fillId="0" fontId="14" numFmtId="0" xfId="0" applyAlignment="1" applyBorder="1" applyFont="1">
      <alignment readingOrder="0"/>
    </xf>
    <xf borderId="9" fillId="0" fontId="19" numFmtId="0" xfId="0" applyAlignment="1" applyBorder="1" applyFont="1">
      <alignment readingOrder="0"/>
    </xf>
    <xf borderId="10" fillId="0" fontId="21" numFmtId="0" xfId="0" applyAlignment="1" applyBorder="1" applyFont="1">
      <alignment readingOrder="0"/>
    </xf>
    <xf borderId="11" fillId="0" fontId="2" numFmtId="0" xfId="0" applyBorder="1" applyFont="1"/>
    <xf borderId="31" fillId="2" fontId="2" numFmtId="0" xfId="0" applyBorder="1" applyFont="1"/>
    <xf borderId="13" fillId="2" fontId="2" numFmtId="0" xfId="0" applyBorder="1" applyFont="1"/>
    <xf borderId="13" fillId="2" fontId="1" numFmtId="0" xfId="0" applyAlignment="1" applyBorder="1" applyFont="1">
      <alignment readingOrder="0"/>
    </xf>
    <xf borderId="14" fillId="2" fontId="2" numFmtId="0" xfId="0" applyBorder="1" applyFont="1"/>
    <xf borderId="0" fillId="0" fontId="2" numFmtId="0" xfId="0" applyAlignment="1" applyFont="1">
      <alignment vertical="center"/>
    </xf>
    <xf borderId="49" fillId="6" fontId="9" numFmtId="0" xfId="0" applyAlignment="1" applyBorder="1" applyFill="1" applyFont="1">
      <alignment horizontal="center" shrinkToFit="0" vertical="center" wrapText="1"/>
    </xf>
    <xf borderId="50" fillId="6" fontId="9" numFmtId="0" xfId="0" applyAlignment="1" applyBorder="1" applyFont="1">
      <alignment horizontal="center" shrinkToFit="0" vertical="center" wrapText="1"/>
    </xf>
    <xf borderId="45" fillId="6" fontId="1" numFmtId="0" xfId="0" applyAlignment="1" applyBorder="1" applyFont="1">
      <alignment horizontal="center" readingOrder="0" shrinkToFit="0" vertical="center" wrapText="1"/>
    </xf>
    <xf borderId="51" fillId="0" fontId="4" numFmtId="0" xfId="0" applyBorder="1" applyFont="1"/>
    <xf borderId="32" fillId="0" fontId="4" numFmtId="0" xfId="0" applyBorder="1" applyFont="1"/>
    <xf borderId="35" fillId="6" fontId="22" numFmtId="0" xfId="0" applyAlignment="1" applyBorder="1" applyFont="1">
      <alignment horizontal="center" shrinkToFit="0" vertical="center" wrapText="1"/>
    </xf>
    <xf borderId="35" fillId="6" fontId="22" numFmtId="0" xfId="0" applyAlignment="1" applyBorder="1" applyFont="1">
      <alignment horizontal="center" vertical="center"/>
    </xf>
    <xf borderId="52" fillId="6" fontId="14" numFmtId="165" xfId="0" applyAlignment="1" applyBorder="1" applyFont="1" applyNumberFormat="1">
      <alignment horizontal="center" readingOrder="0" shrinkToFit="0" vertical="center" wrapText="1"/>
    </xf>
    <xf borderId="53" fillId="0" fontId="23" numFmtId="0" xfId="0" applyAlignment="1" applyBorder="1" applyFont="1">
      <alignment horizontal="center" readingOrder="0" shrinkToFit="0" vertical="center" wrapText="1"/>
    </xf>
    <xf borderId="35" fillId="0" fontId="23" numFmtId="0" xfId="0" applyAlignment="1" applyBorder="1" applyFont="1">
      <alignment horizontal="center" shrinkToFit="0" vertical="center" wrapText="1"/>
    </xf>
    <xf borderId="54" fillId="0" fontId="14" numFmtId="165" xfId="0" applyAlignment="1" applyBorder="1" applyFont="1" applyNumberFormat="1">
      <alignment horizontal="center" readingOrder="0" vertical="center"/>
    </xf>
    <xf borderId="35" fillId="0" fontId="14" numFmtId="165" xfId="0" applyAlignment="1" applyBorder="1" applyFont="1" applyNumberFormat="1">
      <alignment horizontal="center" readingOrder="0" vertical="center"/>
    </xf>
    <xf borderId="52" fillId="0" fontId="14" numFmtId="165" xfId="0" applyAlignment="1" applyBorder="1" applyFont="1" applyNumberFormat="1">
      <alignment horizontal="center" readingOrder="0" vertical="center"/>
    </xf>
    <xf borderId="37" fillId="0" fontId="23" numFmtId="0" xfId="0" applyAlignment="1" applyBorder="1" applyFont="1">
      <alignment horizontal="center" shrinkToFit="0" vertical="center" wrapText="1"/>
    </xf>
    <xf borderId="53" fillId="0" fontId="23" numFmtId="0" xfId="0" applyAlignment="1" applyBorder="1" applyFont="1">
      <alignment horizontal="center" shrinkToFit="0" vertical="center" wrapText="1"/>
    </xf>
    <xf borderId="55" fillId="0" fontId="23" numFmtId="0" xfId="0" applyAlignment="1" applyBorder="1" applyFont="1">
      <alignment horizontal="center" shrinkToFit="0" vertical="center" wrapText="1"/>
    </xf>
    <xf borderId="35" fillId="0" fontId="23" numFmtId="0" xfId="0" applyAlignment="1" applyBorder="1" applyFont="1">
      <alignment horizontal="center" readingOrder="0" shrinkToFit="0" vertical="center" wrapText="1"/>
    </xf>
    <xf borderId="55" fillId="0" fontId="23" numFmtId="0" xfId="0" applyAlignment="1" applyBorder="1" applyFont="1">
      <alignment horizontal="center" readingOrder="0" shrinkToFit="0" vertical="center" wrapText="1"/>
    </xf>
    <xf borderId="37" fillId="0" fontId="23" numFmtId="0" xfId="0" applyAlignment="1" applyBorder="1" applyFont="1">
      <alignment horizontal="center" readingOrder="0" shrinkToFit="0" vertical="center" wrapText="1"/>
    </xf>
    <xf borderId="56" fillId="0" fontId="23" numFmtId="0" xfId="0" applyAlignment="1" applyBorder="1" applyFont="1">
      <alignment horizontal="center" readingOrder="0" vertical="center"/>
    </xf>
    <xf borderId="40" fillId="0" fontId="23" numFmtId="0" xfId="0" applyAlignment="1" applyBorder="1" applyFont="1">
      <alignment horizontal="center" readingOrder="0" shrinkToFit="0" vertical="center" wrapText="1"/>
    </xf>
    <xf borderId="57" fillId="0" fontId="14" numFmtId="165" xfId="0" applyAlignment="1" applyBorder="1" applyFont="1" applyNumberFormat="1">
      <alignment horizontal="center" readingOrder="0" vertical="center"/>
    </xf>
    <xf borderId="40" fillId="0" fontId="14" numFmtId="165" xfId="0" applyAlignment="1" applyBorder="1" applyFont="1" applyNumberFormat="1">
      <alignment horizontal="center" readingOrder="0" vertical="center"/>
    </xf>
    <xf borderId="58" fillId="0" fontId="14" numFmtId="165" xfId="0" applyAlignment="1" applyBorder="1" applyFont="1" applyNumberFormat="1">
      <alignment horizontal="center" readingOrder="0" vertical="center"/>
    </xf>
    <xf borderId="0" fillId="0" fontId="2" numFmtId="0" xfId="0" applyAlignment="1" applyFont="1">
      <alignment shrinkToFit="0" wrapText="1"/>
    </xf>
    <xf borderId="0" fillId="0" fontId="24" numFmtId="0" xfId="0" applyAlignment="1" applyFont="1">
      <alignment readingOrder="0"/>
    </xf>
    <xf borderId="0" fillId="7" fontId="2" numFmtId="0" xfId="0" applyFill="1" applyFont="1"/>
    <xf borderId="0" fillId="8" fontId="25" numFmtId="0" xfId="0" applyFill="1" applyFont="1"/>
    <xf borderId="5" fillId="2" fontId="19" numFmtId="0" xfId="0" applyAlignment="1" applyBorder="1" applyFont="1">
      <alignment horizontal="center" readingOrder="0" shrinkToFit="0" vertical="center" wrapText="1"/>
    </xf>
    <xf borderId="59" fillId="0" fontId="4" numFmtId="0" xfId="0" applyBorder="1" applyFont="1"/>
    <xf borderId="50" fillId="2" fontId="19" numFmtId="0" xfId="0" applyAlignment="1" applyBorder="1" applyFont="1">
      <alignment horizontal="center" readingOrder="0" shrinkToFit="0" vertical="center" wrapText="1"/>
    </xf>
    <xf borderId="45" fillId="2" fontId="19" numFmtId="0" xfId="0" applyAlignment="1" applyBorder="1" applyFont="1">
      <alignment horizontal="center" readingOrder="0" shrinkToFit="0" vertical="center" wrapText="1"/>
    </xf>
    <xf borderId="42" fillId="2" fontId="19" numFmtId="0" xfId="0" applyAlignment="1" applyBorder="1" applyFont="1">
      <alignment horizontal="center" readingOrder="0" shrinkToFit="0" vertical="center" wrapText="1"/>
    </xf>
    <xf borderId="50" fillId="9" fontId="9" numFmtId="165" xfId="0" applyAlignment="1" applyBorder="1" applyFill="1" applyFont="1" applyNumberFormat="1">
      <alignment horizontal="center" shrinkToFit="0" vertical="center" wrapText="1"/>
    </xf>
    <xf borderId="50" fillId="9" fontId="9" numFmtId="165" xfId="0" applyAlignment="1" applyBorder="1" applyFont="1" applyNumberFormat="1">
      <alignment horizontal="center" readingOrder="0" shrinkToFit="0" vertical="center" wrapText="1"/>
    </xf>
    <xf borderId="60" fillId="9" fontId="9" numFmtId="165" xfId="0" applyAlignment="1" applyBorder="1" applyFont="1" applyNumberFormat="1">
      <alignment horizontal="center" readingOrder="0" shrinkToFit="0" vertical="center" wrapText="1"/>
    </xf>
    <xf borderId="61" fillId="9" fontId="9" numFmtId="165" xfId="0" applyAlignment="1" applyBorder="1" applyFont="1" applyNumberFormat="1">
      <alignment horizontal="center" readingOrder="0" shrinkToFit="0" vertical="center" wrapText="1"/>
    </xf>
    <xf borderId="12" fillId="0" fontId="4" numFmtId="0" xfId="0" applyBorder="1" applyFont="1"/>
    <xf borderId="37" fillId="2" fontId="19" numFmtId="0" xfId="0" applyAlignment="1" applyBorder="1" applyFont="1">
      <alignment horizontal="center" readingOrder="0" shrinkToFit="0" vertical="center" wrapText="1"/>
    </xf>
    <xf borderId="62" fillId="2" fontId="19" numFmtId="0" xfId="0" applyAlignment="1" applyBorder="1" applyFont="1">
      <alignment horizontal="center" readingOrder="0" shrinkToFit="0" vertical="center" wrapText="1"/>
    </xf>
    <xf borderId="37" fillId="10" fontId="19" numFmtId="0" xfId="0" applyAlignment="1" applyBorder="1" applyFill="1" applyFont="1">
      <alignment horizontal="center" readingOrder="0" shrinkToFit="0" vertical="center" wrapText="1"/>
    </xf>
    <xf borderId="28" fillId="0" fontId="4" numFmtId="0" xfId="0" applyBorder="1" applyFont="1"/>
    <xf borderId="63" fillId="0" fontId="4" numFmtId="0" xfId="0" applyBorder="1" applyFont="1"/>
    <xf borderId="64" fillId="5" fontId="26" numFmtId="0" xfId="0" applyAlignment="1" applyBorder="1" applyFont="1">
      <alignment readingOrder="0" vertical="center"/>
    </xf>
    <xf borderId="65" fillId="0" fontId="4" numFmtId="0" xfId="0" applyBorder="1" applyFont="1"/>
    <xf borderId="66" fillId="5" fontId="26" numFmtId="0" xfId="0" applyAlignment="1" applyBorder="1" applyFont="1">
      <alignment horizontal="center" readingOrder="0" shrinkToFit="0" vertical="center" wrapText="1"/>
    </xf>
    <xf borderId="66" fillId="5" fontId="26" numFmtId="166" xfId="0" applyAlignment="1" applyBorder="1" applyFont="1" applyNumberFormat="1">
      <alignment horizontal="center" readingOrder="0" shrinkToFit="0" vertical="center" wrapText="1"/>
    </xf>
    <xf borderId="67" fillId="5" fontId="26" numFmtId="166" xfId="0" applyAlignment="1" applyBorder="1" applyFont="1" applyNumberFormat="1">
      <alignment horizontal="center" readingOrder="0" shrinkToFit="0" vertical="center" wrapText="1"/>
    </xf>
    <xf borderId="68" fillId="5" fontId="26" numFmtId="167" xfId="0" applyAlignment="1" applyBorder="1" applyFont="1" applyNumberFormat="1">
      <alignment horizontal="center" shrinkToFit="0" vertical="center" wrapText="1"/>
    </xf>
    <xf borderId="69" fillId="0" fontId="16" numFmtId="3" xfId="0" applyAlignment="1" applyBorder="1" applyFont="1" applyNumberFormat="1">
      <alignment horizontal="center" readingOrder="0" vertical="center"/>
    </xf>
    <xf borderId="70" fillId="0" fontId="16" numFmtId="168" xfId="0" applyAlignment="1" applyBorder="1" applyFont="1" applyNumberFormat="1">
      <alignment horizontal="center" readingOrder="0" vertical="center"/>
    </xf>
    <xf borderId="70" fillId="0" fontId="16" numFmtId="0" xfId="0" applyAlignment="1" applyBorder="1" applyFont="1">
      <alignment horizontal="center" readingOrder="0" vertical="center"/>
    </xf>
    <xf borderId="65" fillId="0" fontId="16" numFmtId="9" xfId="0" applyAlignment="1" applyBorder="1" applyFont="1" applyNumberFormat="1">
      <alignment horizontal="center" readingOrder="0" vertical="center"/>
    </xf>
    <xf borderId="70" fillId="5" fontId="16" numFmtId="168" xfId="0" applyAlignment="1" applyBorder="1" applyFont="1" applyNumberFormat="1">
      <alignment horizontal="center" vertical="center"/>
    </xf>
    <xf borderId="71" fillId="0" fontId="16" numFmtId="168" xfId="0" applyAlignment="1" applyBorder="1" applyFont="1" applyNumberFormat="1">
      <alignment horizontal="center" vertical="center"/>
    </xf>
    <xf borderId="12" fillId="0" fontId="27" numFmtId="169" xfId="0" applyAlignment="1" applyBorder="1" applyFont="1" applyNumberFormat="1">
      <alignment horizontal="center" readingOrder="0"/>
    </xf>
    <xf borderId="32" fillId="0" fontId="27" numFmtId="0" xfId="0" applyAlignment="1" applyBorder="1" applyFont="1">
      <alignment horizontal="center" readingOrder="0" shrinkToFit="0" vertical="top" wrapText="1"/>
    </xf>
    <xf borderId="32" fillId="0" fontId="27" numFmtId="166" xfId="0" applyAlignment="1" applyBorder="1" applyFont="1" applyNumberFormat="1">
      <alignment horizontal="center" readingOrder="0" shrinkToFit="0" vertical="top" wrapText="1"/>
    </xf>
    <xf borderId="72" fillId="0" fontId="27" numFmtId="166" xfId="0" applyAlignment="1" applyBorder="1" applyFont="1" applyNumberFormat="1">
      <alignment horizontal="center" readingOrder="0" shrinkToFit="0" vertical="top" wrapText="1"/>
    </xf>
    <xf borderId="31" fillId="5" fontId="28" numFmtId="167" xfId="0" applyAlignment="1" applyBorder="1" applyFont="1" applyNumberFormat="1">
      <alignment horizontal="center" shrinkToFit="0" vertical="center" wrapText="1"/>
    </xf>
    <xf borderId="73" fillId="0" fontId="27" numFmtId="3" xfId="0" applyAlignment="1" applyBorder="1" applyFont="1" applyNumberFormat="1">
      <alignment horizontal="center" readingOrder="0" vertical="center"/>
    </xf>
    <xf borderId="74" fillId="0" fontId="27" numFmtId="168" xfId="0" applyAlignment="1" applyBorder="1" applyFont="1" applyNumberFormat="1">
      <alignment horizontal="center" readingOrder="0" vertical="center"/>
    </xf>
    <xf borderId="74" fillId="0" fontId="27" numFmtId="0" xfId="0" applyAlignment="1" applyBorder="1" applyFont="1">
      <alignment horizontal="center" readingOrder="0"/>
    </xf>
    <xf borderId="13" fillId="0" fontId="27" numFmtId="9" xfId="0" applyAlignment="1" applyBorder="1" applyFont="1" applyNumberFormat="1">
      <alignment horizontal="center" readingOrder="0" vertical="center"/>
    </xf>
    <xf borderId="74" fillId="5" fontId="27" numFmtId="168" xfId="0" applyAlignment="1" applyBorder="1" applyFont="1" applyNumberFormat="1">
      <alignment horizontal="center" vertical="center"/>
    </xf>
    <xf borderId="15" fillId="0" fontId="27" numFmtId="168" xfId="0" applyAlignment="1" applyBorder="1" applyFont="1" applyNumberFormat="1">
      <alignment horizontal="center" vertical="center"/>
    </xf>
    <xf borderId="16" fillId="0" fontId="27" numFmtId="164" xfId="0" applyAlignment="1" applyBorder="1" applyFont="1" applyNumberFormat="1">
      <alignment horizontal="center"/>
    </xf>
    <xf borderId="35" fillId="0" fontId="27" numFmtId="0" xfId="0" applyAlignment="1" applyBorder="1" applyFont="1">
      <alignment horizontal="center" readingOrder="0" shrinkToFit="0" vertical="top" wrapText="1"/>
    </xf>
    <xf borderId="35" fillId="0" fontId="27" numFmtId="166" xfId="0" applyAlignment="1" applyBorder="1" applyFont="1" applyNumberFormat="1">
      <alignment horizontal="center" readingOrder="0" shrinkToFit="0" vertical="top" wrapText="1"/>
    </xf>
    <xf borderId="52" fillId="0" fontId="27" numFmtId="166" xfId="0" applyAlignment="1" applyBorder="1" applyFont="1" applyNumberFormat="1">
      <alignment horizontal="center" readingOrder="0" shrinkToFit="0" vertical="top" wrapText="1"/>
    </xf>
    <xf borderId="74" fillId="0" fontId="27" numFmtId="168" xfId="0" applyAlignment="1" applyBorder="1" applyFont="1" applyNumberFormat="1">
      <alignment horizontal="center"/>
    </xf>
    <xf borderId="74" fillId="0" fontId="27" numFmtId="9" xfId="0" applyAlignment="1" applyBorder="1" applyFont="1" applyNumberFormat="1">
      <alignment horizontal="center" readingOrder="0"/>
    </xf>
    <xf borderId="35" fillId="0" fontId="27" numFmtId="0" xfId="0" applyAlignment="1" applyBorder="1" applyFont="1">
      <alignment horizontal="center" shrinkToFit="0" vertical="top" wrapText="1"/>
    </xf>
    <xf borderId="75" fillId="0" fontId="27" numFmtId="164" xfId="0" applyAlignment="1" applyBorder="1" applyFont="1" applyNumberFormat="1">
      <alignment horizontal="center"/>
    </xf>
    <xf borderId="2" fillId="0" fontId="4" numFmtId="0" xfId="0" applyBorder="1" applyFont="1"/>
    <xf borderId="37" fillId="0" fontId="27" numFmtId="0" xfId="0" applyAlignment="1" applyBorder="1" applyFont="1">
      <alignment horizontal="center" shrinkToFit="0" vertical="top" wrapText="1"/>
    </xf>
    <xf borderId="37" fillId="0" fontId="27" numFmtId="166" xfId="0" applyAlignment="1" applyBorder="1" applyFont="1" applyNumberFormat="1">
      <alignment horizontal="center" readingOrder="0" shrinkToFit="0" vertical="top" wrapText="1"/>
    </xf>
    <xf borderId="62" fillId="0" fontId="27" numFmtId="166" xfId="0" applyAlignment="1" applyBorder="1" applyFont="1" applyNumberFormat="1">
      <alignment horizontal="center" readingOrder="0" shrinkToFit="0" vertical="top" wrapText="1"/>
    </xf>
    <xf borderId="4" fillId="5" fontId="28" numFmtId="167" xfId="0" applyAlignment="1" applyBorder="1" applyFont="1" applyNumberFormat="1">
      <alignment horizontal="center" shrinkToFit="0" vertical="center" wrapText="1"/>
    </xf>
    <xf borderId="76" fillId="0" fontId="27" numFmtId="3" xfId="0" applyAlignment="1" applyBorder="1" applyFont="1" applyNumberFormat="1">
      <alignment horizontal="center" readingOrder="0" vertical="center"/>
    </xf>
    <xf borderId="1" fillId="0" fontId="27" numFmtId="168" xfId="0" applyAlignment="1" applyBorder="1" applyFont="1" applyNumberFormat="1">
      <alignment horizontal="center" shrinkToFit="0" vertical="top" wrapText="1"/>
    </xf>
    <xf borderId="1" fillId="0" fontId="27" numFmtId="165" xfId="0" applyAlignment="1" applyBorder="1" applyFont="1" applyNumberFormat="1">
      <alignment horizontal="center" shrinkToFit="0" vertical="top" wrapText="1"/>
    </xf>
    <xf borderId="0" fillId="0" fontId="27" numFmtId="9" xfId="0" applyAlignment="1" applyFont="1" applyNumberFormat="1">
      <alignment horizontal="center" readingOrder="0" vertical="center"/>
    </xf>
    <xf borderId="77" fillId="5" fontId="27" numFmtId="168" xfId="0" applyAlignment="1" applyBorder="1" applyFont="1" applyNumberFormat="1">
      <alignment horizontal="center" vertical="center"/>
    </xf>
    <xf borderId="48" fillId="0" fontId="27" numFmtId="168" xfId="0" applyAlignment="1" applyBorder="1" applyFont="1" applyNumberFormat="1">
      <alignment horizontal="center" vertical="center"/>
    </xf>
    <xf borderId="22" fillId="10" fontId="27" numFmtId="0" xfId="0" applyBorder="1" applyFont="1"/>
    <xf borderId="23" fillId="10" fontId="19" numFmtId="0" xfId="0" applyBorder="1" applyFont="1"/>
    <xf borderId="23" fillId="10" fontId="19" numFmtId="0" xfId="0" applyAlignment="1" applyBorder="1" applyFont="1">
      <alignment horizontal="right" readingOrder="0"/>
    </xf>
    <xf borderId="25" fillId="0" fontId="19" numFmtId="168" xfId="0" applyAlignment="1" applyBorder="1" applyFont="1" applyNumberFormat="1">
      <alignment horizontal="right" readingOrder="0"/>
    </xf>
    <xf borderId="23" fillId="4" fontId="27" numFmtId="165" xfId="0" applyBorder="1" applyFont="1" applyNumberFormat="1"/>
    <xf borderId="22" fillId="0" fontId="29" numFmtId="165" xfId="0" applyBorder="1" applyFont="1" applyNumberFormat="1"/>
    <xf borderId="25" fillId="0" fontId="30" numFmtId="165" xfId="0" applyBorder="1" applyFont="1" applyNumberFormat="1"/>
    <xf borderId="0" fillId="0" fontId="31" numFmtId="0" xfId="0" applyAlignment="1" applyFont="1">
      <alignment horizontal="right" readingOrder="0"/>
    </xf>
    <xf borderId="37" fillId="11" fontId="9" numFmtId="0" xfId="0" applyAlignment="1" applyBorder="1" applyFill="1" applyFont="1">
      <alignment horizontal="center" shrinkToFit="0" wrapText="1"/>
    </xf>
    <xf borderId="32" fillId="0" fontId="23" numFmtId="0" xfId="0" applyAlignment="1" applyBorder="1" applyFont="1">
      <alignment horizontal="center" shrinkToFit="0" wrapText="1"/>
    </xf>
    <xf borderId="32" fillId="0" fontId="23" numFmtId="0" xfId="0" applyAlignment="1" applyBorder="1" applyFont="1">
      <alignment horizontal="center" readingOrder="0" shrinkToFit="0" wrapText="1"/>
    </xf>
    <xf borderId="32" fillId="0" fontId="23" numFmtId="0" xfId="0" applyAlignment="1" applyBorder="1" applyFont="1">
      <alignment horizontal="center"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0</xdr:colOff>
      <xdr:row>1</xdr:row>
      <xdr:rowOff>0</xdr:rowOff>
    </xdr:from>
    <xdr:ext cx="438150" cy="1428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hyperlink" Target="https://docs.google.com/spreadsheets/u/0/d/1r1qINsJcVb9qdmOzJMPbPsJCgDQvynZNt0MLL6jRySA/edit" TargetMode="External"/><Relationship Id="rId3" Type="http://schemas.openxmlformats.org/officeDocument/2006/relationships/drawing" Target="../drawings/drawing3.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showGridLines="0" workbookViewId="0"/>
  </sheetViews>
  <sheetFormatPr customHeight="1" defaultColWidth="12.63" defaultRowHeight="15.75"/>
  <cols>
    <col customWidth="1" min="1" max="1" width="1.5"/>
    <col customWidth="1" min="2" max="2" width="5.75"/>
    <col customWidth="1" min="5" max="5" width="11.0"/>
    <col customWidth="1" min="7" max="7" width="9.0"/>
    <col customWidth="1" min="9" max="9" width="12.25"/>
    <col customWidth="1" min="12" max="12" width="8.13"/>
    <col customWidth="1" min="14" max="14" width="8.13"/>
    <col customWidth="1" min="15" max="15" width="1.75"/>
  </cols>
  <sheetData>
    <row r="1" ht="8.25" customHeight="1">
      <c r="A1" s="1"/>
      <c r="B1" s="2"/>
      <c r="C1" s="2"/>
      <c r="D1" s="2"/>
      <c r="E1" s="2"/>
      <c r="F1" s="3"/>
      <c r="G1" s="3"/>
      <c r="H1" s="3"/>
      <c r="I1" s="3"/>
      <c r="J1" s="3"/>
      <c r="K1" s="3"/>
      <c r="L1" s="3"/>
      <c r="M1" s="3"/>
      <c r="N1" s="3"/>
      <c r="O1" s="4"/>
    </row>
    <row r="2" ht="37.5" customHeight="1">
      <c r="A2" s="5"/>
      <c r="B2" s="6"/>
      <c r="C2" s="7"/>
      <c r="D2" s="7"/>
      <c r="E2" s="7"/>
      <c r="F2" s="8" t="s">
        <v>0</v>
      </c>
      <c r="G2" s="7"/>
      <c r="H2" s="7"/>
      <c r="I2" s="7"/>
      <c r="J2" s="7"/>
      <c r="K2" s="7"/>
      <c r="L2" s="7"/>
      <c r="M2" s="7"/>
      <c r="N2" s="9"/>
      <c r="O2" s="10"/>
    </row>
    <row r="3" ht="18.75" customHeight="1">
      <c r="A3" s="5"/>
      <c r="B3" s="11"/>
      <c r="C3" s="12"/>
      <c r="D3" s="12"/>
      <c r="E3" s="12"/>
      <c r="F3" s="13" t="s">
        <v>1</v>
      </c>
      <c r="G3" s="12"/>
      <c r="H3" s="12"/>
      <c r="I3" s="12"/>
      <c r="J3" s="12"/>
      <c r="K3" s="12"/>
      <c r="L3" s="12"/>
      <c r="M3" s="12"/>
      <c r="N3" s="14"/>
      <c r="O3" s="10"/>
    </row>
    <row r="4">
      <c r="A4" s="15"/>
      <c r="B4" s="16" t="s">
        <v>2</v>
      </c>
      <c r="C4" s="17"/>
      <c r="D4" s="17"/>
      <c r="E4" s="18"/>
      <c r="F4" s="19"/>
      <c r="G4" s="17"/>
      <c r="H4" s="17"/>
      <c r="I4" s="17"/>
      <c r="J4" s="17"/>
      <c r="K4" s="17"/>
      <c r="L4" s="17"/>
      <c r="M4" s="17"/>
      <c r="N4" s="20"/>
      <c r="O4" s="21"/>
    </row>
    <row r="5">
      <c r="A5" s="15"/>
      <c r="B5" s="22" t="s">
        <v>3</v>
      </c>
      <c r="C5" s="23"/>
      <c r="D5" s="23"/>
      <c r="E5" s="24"/>
      <c r="F5" s="19"/>
      <c r="G5" s="17"/>
      <c r="H5" s="17"/>
      <c r="I5" s="17"/>
      <c r="J5" s="17"/>
      <c r="K5" s="17"/>
      <c r="L5" s="17"/>
      <c r="M5" s="17"/>
      <c r="N5" s="20"/>
      <c r="O5" s="21"/>
    </row>
    <row r="6">
      <c r="A6" s="15"/>
      <c r="B6" s="22" t="s">
        <v>4</v>
      </c>
      <c r="C6" s="23"/>
      <c r="D6" s="23"/>
      <c r="E6" s="24"/>
      <c r="F6" s="19"/>
      <c r="G6" s="17"/>
      <c r="H6" s="17"/>
      <c r="I6" s="17"/>
      <c r="J6" s="17"/>
      <c r="K6" s="17"/>
      <c r="L6" s="17"/>
      <c r="M6" s="17"/>
      <c r="N6" s="20"/>
      <c r="O6" s="21"/>
    </row>
    <row r="7">
      <c r="A7" s="15"/>
      <c r="B7" s="22" t="s">
        <v>5</v>
      </c>
      <c r="C7" s="23"/>
      <c r="D7" s="23"/>
      <c r="E7" s="24"/>
      <c r="F7" s="19"/>
      <c r="G7" s="17"/>
      <c r="H7" s="17"/>
      <c r="I7" s="17"/>
      <c r="J7" s="17"/>
      <c r="K7" s="17"/>
      <c r="L7" s="17"/>
      <c r="M7" s="17"/>
      <c r="N7" s="20"/>
      <c r="O7" s="21"/>
    </row>
    <row r="8">
      <c r="A8" s="15"/>
      <c r="B8" s="22" t="s">
        <v>6</v>
      </c>
      <c r="C8" s="23"/>
      <c r="D8" s="23"/>
      <c r="E8" s="24"/>
      <c r="F8" s="19"/>
      <c r="G8" s="17"/>
      <c r="H8" s="17"/>
      <c r="I8" s="17"/>
      <c r="J8" s="17"/>
      <c r="K8" s="17"/>
      <c r="L8" s="17"/>
      <c r="M8" s="17"/>
      <c r="N8" s="20"/>
      <c r="O8" s="21"/>
    </row>
    <row r="9">
      <c r="A9" s="15"/>
      <c r="B9" s="25" t="s">
        <v>7</v>
      </c>
      <c r="C9" s="26"/>
      <c r="D9" s="26"/>
      <c r="E9" s="26"/>
      <c r="F9" s="26"/>
      <c r="G9" s="26"/>
      <c r="H9" s="26"/>
      <c r="I9" s="26"/>
      <c r="J9" s="26"/>
      <c r="K9" s="26"/>
      <c r="L9" s="26"/>
      <c r="M9" s="26"/>
      <c r="N9" s="27"/>
      <c r="O9" s="28"/>
    </row>
    <row r="10" ht="5.25" customHeight="1">
      <c r="A10" s="29"/>
      <c r="B10" s="30"/>
      <c r="C10" s="30"/>
      <c r="D10" s="30"/>
      <c r="E10" s="30"/>
      <c r="F10" s="30"/>
      <c r="G10" s="30"/>
      <c r="H10" s="30"/>
      <c r="I10" s="30"/>
      <c r="J10" s="30"/>
      <c r="K10" s="30"/>
      <c r="L10" s="30"/>
      <c r="M10" s="30"/>
      <c r="N10" s="30"/>
      <c r="O10" s="21"/>
    </row>
    <row r="11">
      <c r="A11" s="31"/>
      <c r="B11" s="32" t="s">
        <v>8</v>
      </c>
      <c r="C11" s="33"/>
      <c r="D11" s="33"/>
      <c r="E11" s="34"/>
      <c r="F11" s="35"/>
      <c r="G11" s="33"/>
      <c r="H11" s="33"/>
      <c r="I11" s="33"/>
      <c r="J11" s="33"/>
      <c r="K11" s="33"/>
      <c r="L11" s="33"/>
      <c r="M11" s="33"/>
      <c r="N11" s="36"/>
      <c r="O11" s="21"/>
    </row>
    <row r="12">
      <c r="A12" s="37"/>
      <c r="B12" s="38" t="s">
        <v>9</v>
      </c>
      <c r="C12" s="33"/>
      <c r="D12" s="33"/>
      <c r="E12" s="33"/>
      <c r="F12" s="33"/>
      <c r="G12" s="33"/>
      <c r="H12" s="33"/>
      <c r="I12" s="33"/>
      <c r="J12" s="33"/>
      <c r="K12" s="33"/>
      <c r="L12" s="33"/>
      <c r="M12" s="33"/>
      <c r="N12" s="36"/>
      <c r="O12" s="39"/>
    </row>
    <row r="13">
      <c r="A13" s="37"/>
      <c r="B13" s="40" t="s">
        <v>10</v>
      </c>
      <c r="C13" s="33"/>
      <c r="D13" s="33"/>
      <c r="E13" s="33"/>
      <c r="F13" s="34"/>
      <c r="G13" s="41" t="s">
        <v>11</v>
      </c>
      <c r="H13" s="34"/>
      <c r="I13" s="42" t="s">
        <v>12</v>
      </c>
      <c r="J13" s="42" t="s">
        <v>13</v>
      </c>
      <c r="K13" s="41" t="s">
        <v>14</v>
      </c>
      <c r="L13" s="33"/>
      <c r="M13" s="33"/>
      <c r="N13" s="36"/>
      <c r="O13" s="39"/>
    </row>
    <row r="14">
      <c r="A14" s="43"/>
      <c r="B14" s="44"/>
      <c r="C14" s="12"/>
      <c r="D14" s="12"/>
      <c r="E14" s="12"/>
      <c r="F14" s="12"/>
      <c r="G14" s="45"/>
      <c r="H14" s="46"/>
      <c r="I14" s="47"/>
      <c r="J14" s="47"/>
      <c r="K14" s="48" t="s">
        <v>15</v>
      </c>
      <c r="L14" s="46"/>
      <c r="M14" s="48" t="s">
        <v>16</v>
      </c>
      <c r="N14" s="14"/>
      <c r="O14" s="21"/>
    </row>
    <row r="15">
      <c r="A15" s="43"/>
      <c r="B15" s="49"/>
      <c r="C15" s="17"/>
      <c r="D15" s="17"/>
      <c r="E15" s="17"/>
      <c r="F15" s="17"/>
      <c r="G15" s="50"/>
      <c r="H15" s="18"/>
      <c r="I15" s="51"/>
      <c r="J15" s="52"/>
      <c r="K15" s="53"/>
      <c r="L15" s="18"/>
      <c r="M15" s="53"/>
      <c r="N15" s="20"/>
      <c r="O15" s="21"/>
    </row>
    <row r="16">
      <c r="A16" s="43"/>
      <c r="B16" s="54"/>
      <c r="C16" s="23"/>
      <c r="D16" s="23"/>
      <c r="E16" s="23"/>
      <c r="F16" s="23"/>
      <c r="G16" s="55"/>
      <c r="H16" s="24"/>
      <c r="I16" s="56"/>
      <c r="J16" s="57"/>
      <c r="K16" s="58"/>
      <c r="L16" s="24"/>
      <c r="M16" s="58"/>
      <c r="N16" s="59"/>
      <c r="O16" s="21"/>
    </row>
    <row r="17">
      <c r="A17" s="43"/>
      <c r="B17" s="54"/>
      <c r="C17" s="23"/>
      <c r="D17" s="23"/>
      <c r="E17" s="23"/>
      <c r="F17" s="23"/>
      <c r="G17" s="55"/>
      <c r="H17" s="24"/>
      <c r="I17" s="56"/>
      <c r="J17" s="57"/>
      <c r="K17" s="58"/>
      <c r="L17" s="24"/>
      <c r="M17" s="58"/>
      <c r="N17" s="59"/>
      <c r="O17" s="21"/>
    </row>
    <row r="18">
      <c r="A18" s="43"/>
      <c r="B18" s="54"/>
      <c r="C18" s="23"/>
      <c r="D18" s="23"/>
      <c r="E18" s="23"/>
      <c r="F18" s="23"/>
      <c r="G18" s="55"/>
      <c r="H18" s="24"/>
      <c r="I18" s="56"/>
      <c r="J18" s="57"/>
      <c r="K18" s="58"/>
      <c r="L18" s="24"/>
      <c r="M18" s="58"/>
      <c r="N18" s="59"/>
      <c r="O18" s="21"/>
    </row>
    <row r="19">
      <c r="A19" s="43"/>
      <c r="B19" s="54"/>
      <c r="C19" s="23"/>
      <c r="D19" s="23"/>
      <c r="E19" s="23"/>
      <c r="F19" s="23"/>
      <c r="G19" s="58"/>
      <c r="H19" s="24"/>
      <c r="I19" s="56"/>
      <c r="J19" s="57"/>
      <c r="K19" s="58"/>
      <c r="L19" s="24"/>
      <c r="M19" s="58"/>
      <c r="N19" s="59"/>
      <c r="O19" s="21"/>
    </row>
    <row r="20">
      <c r="A20" s="43"/>
      <c r="B20" s="60"/>
      <c r="C20" s="26"/>
      <c r="D20" s="26"/>
      <c r="E20" s="26"/>
      <c r="F20" s="26"/>
      <c r="G20" s="58"/>
      <c r="H20" s="24"/>
      <c r="I20" s="61"/>
      <c r="J20" s="62"/>
      <c r="K20" s="58"/>
      <c r="L20" s="24"/>
      <c r="M20" s="58"/>
      <c r="N20" s="59"/>
      <c r="O20" s="21"/>
    </row>
    <row r="21">
      <c r="A21" s="63"/>
      <c r="B21" s="64" t="s">
        <v>17</v>
      </c>
      <c r="C21" s="33"/>
      <c r="D21" s="33"/>
      <c r="E21" s="33"/>
      <c r="F21" s="33"/>
      <c r="G21" s="33"/>
      <c r="H21" s="33"/>
      <c r="I21" s="33"/>
      <c r="J21" s="33"/>
      <c r="K21" s="33"/>
      <c r="L21" s="33"/>
      <c r="M21" s="33"/>
      <c r="N21" s="36"/>
      <c r="O21" s="21"/>
    </row>
    <row r="22">
      <c r="A22" s="63"/>
      <c r="B22" s="65" t="s">
        <v>18</v>
      </c>
      <c r="C22" s="17"/>
      <c r="D22" s="17"/>
      <c r="E22" s="18"/>
      <c r="F22" s="66" t="b">
        <v>0</v>
      </c>
      <c r="G22" s="18"/>
      <c r="H22" s="67" t="s">
        <v>19</v>
      </c>
      <c r="I22" s="67"/>
      <c r="J22" s="68"/>
      <c r="K22" s="69" t="b">
        <v>0</v>
      </c>
      <c r="L22" s="70" t="s">
        <v>20</v>
      </c>
      <c r="M22" s="17"/>
      <c r="N22" s="20"/>
      <c r="O22" s="21"/>
    </row>
    <row r="23">
      <c r="A23" s="63"/>
      <c r="B23" s="71" t="s">
        <v>21</v>
      </c>
      <c r="C23" s="26"/>
      <c r="D23" s="26"/>
      <c r="E23" s="72"/>
      <c r="F23" s="73" t="b">
        <v>0</v>
      </c>
      <c r="G23" s="72"/>
      <c r="H23" s="74" t="s">
        <v>22</v>
      </c>
      <c r="I23" s="74"/>
      <c r="J23" s="75"/>
      <c r="K23" s="76" t="b">
        <v>0</v>
      </c>
      <c r="L23" s="73"/>
      <c r="M23" s="26"/>
      <c r="N23" s="27"/>
      <c r="O23" s="21"/>
    </row>
    <row r="24">
      <c r="A24" s="31"/>
      <c r="B24" s="77" t="s">
        <v>23</v>
      </c>
      <c r="C24" s="33"/>
      <c r="D24" s="33"/>
      <c r="E24" s="33"/>
      <c r="F24" s="33"/>
      <c r="G24" s="33"/>
      <c r="H24" s="33"/>
      <c r="I24" s="33"/>
      <c r="J24" s="33"/>
      <c r="K24" s="33"/>
      <c r="L24" s="33"/>
      <c r="M24" s="33"/>
      <c r="N24" s="36"/>
      <c r="O24" s="21"/>
    </row>
    <row r="25">
      <c r="A25" s="78"/>
      <c r="B25" s="79"/>
      <c r="C25" s="7"/>
      <c r="D25" s="7"/>
      <c r="E25" s="7"/>
      <c r="F25" s="7"/>
      <c r="G25" s="7"/>
      <c r="H25" s="7"/>
      <c r="I25" s="7"/>
      <c r="J25" s="7"/>
      <c r="K25" s="7"/>
      <c r="L25" s="7"/>
      <c r="M25" s="7"/>
      <c r="N25" s="9"/>
      <c r="O25" s="80"/>
    </row>
    <row r="26" ht="36.0" customHeight="1">
      <c r="A26" s="43"/>
      <c r="B26" s="11"/>
      <c r="C26" s="12"/>
      <c r="D26" s="12"/>
      <c r="E26" s="12"/>
      <c r="F26" s="12"/>
      <c r="G26" s="12"/>
      <c r="H26" s="12"/>
      <c r="I26" s="12"/>
      <c r="J26" s="12"/>
      <c r="K26" s="12"/>
      <c r="L26" s="12"/>
      <c r="M26" s="12"/>
      <c r="N26" s="14"/>
      <c r="O26" s="21"/>
    </row>
    <row r="27" ht="6.75" customHeight="1">
      <c r="A27" s="29"/>
      <c r="B27" s="81"/>
      <c r="C27" s="30"/>
      <c r="D27" s="30"/>
      <c r="E27" s="30"/>
      <c r="F27" s="30"/>
      <c r="G27" s="30"/>
      <c r="H27" s="30"/>
      <c r="I27" s="30"/>
      <c r="J27" s="30"/>
      <c r="K27" s="30"/>
      <c r="L27" s="30"/>
      <c r="M27" s="30"/>
      <c r="N27" s="30"/>
      <c r="O27" s="21"/>
    </row>
    <row r="28">
      <c r="A28" s="82"/>
      <c r="B28" s="83" t="s">
        <v>24</v>
      </c>
      <c r="C28" s="84"/>
      <c r="D28" s="84"/>
      <c r="E28" s="84"/>
      <c r="F28" s="84"/>
      <c r="G28" s="84"/>
      <c r="H28" s="84"/>
      <c r="I28" s="85"/>
      <c r="J28" s="86" t="s">
        <v>25</v>
      </c>
      <c r="K28" s="87" t="s">
        <v>26</v>
      </c>
      <c r="L28" s="84"/>
      <c r="M28" s="84"/>
      <c r="N28" s="88"/>
      <c r="O28" s="89"/>
    </row>
    <row r="29">
      <c r="A29" s="90"/>
      <c r="B29" s="91" t="s">
        <v>27</v>
      </c>
      <c r="C29" s="23"/>
      <c r="D29" s="23"/>
      <c r="E29" s="23"/>
      <c r="F29" s="23"/>
      <c r="G29" s="23"/>
      <c r="H29" s="23"/>
      <c r="I29" s="24"/>
      <c r="J29" s="92" t="b">
        <v>0</v>
      </c>
      <c r="K29" s="93"/>
      <c r="L29" s="23"/>
      <c r="M29" s="23"/>
      <c r="N29" s="59"/>
      <c r="O29" s="21"/>
    </row>
    <row r="30">
      <c r="A30" s="90"/>
      <c r="B30" s="91" t="s">
        <v>28</v>
      </c>
      <c r="C30" s="23"/>
      <c r="D30" s="23"/>
      <c r="E30" s="23"/>
      <c r="F30" s="23"/>
      <c r="G30" s="23"/>
      <c r="H30" s="23"/>
      <c r="I30" s="24"/>
      <c r="J30" s="92" t="b">
        <v>0</v>
      </c>
      <c r="K30" s="93"/>
      <c r="L30" s="23"/>
      <c r="M30" s="23"/>
      <c r="N30" s="59"/>
      <c r="O30" s="21"/>
    </row>
    <row r="31">
      <c r="A31" s="90"/>
      <c r="B31" s="91" t="s">
        <v>29</v>
      </c>
      <c r="C31" s="23"/>
      <c r="D31" s="23"/>
      <c r="E31" s="23"/>
      <c r="F31" s="23"/>
      <c r="G31" s="23"/>
      <c r="H31" s="23"/>
      <c r="I31" s="24"/>
      <c r="J31" s="92" t="b">
        <v>0</v>
      </c>
      <c r="K31" s="93"/>
      <c r="L31" s="23"/>
      <c r="M31" s="23"/>
      <c r="N31" s="59"/>
      <c r="O31" s="21"/>
    </row>
    <row r="32">
      <c r="A32" s="90"/>
      <c r="B32" s="91" t="s">
        <v>30</v>
      </c>
      <c r="C32" s="23"/>
      <c r="D32" s="23"/>
      <c r="E32" s="23"/>
      <c r="F32" s="23"/>
      <c r="G32" s="23"/>
      <c r="H32" s="23"/>
      <c r="I32" s="24"/>
      <c r="J32" s="92" t="b">
        <v>0</v>
      </c>
      <c r="K32" s="93"/>
      <c r="L32" s="23"/>
      <c r="M32" s="23"/>
      <c r="N32" s="59"/>
      <c r="O32" s="21"/>
    </row>
    <row r="33">
      <c r="A33" s="43"/>
      <c r="B33" s="94" t="s">
        <v>31</v>
      </c>
      <c r="C33" s="26"/>
      <c r="D33" s="26"/>
      <c r="E33" s="26"/>
      <c r="F33" s="26"/>
      <c r="G33" s="26"/>
      <c r="H33" s="26"/>
      <c r="I33" s="72"/>
      <c r="J33" s="95" t="b">
        <v>0</v>
      </c>
      <c r="K33" s="96"/>
      <c r="L33" s="26"/>
      <c r="M33" s="26"/>
      <c r="N33" s="27"/>
      <c r="O33" s="21"/>
    </row>
    <row r="34">
      <c r="A34" s="97"/>
      <c r="B34" s="98"/>
      <c r="C34" s="98"/>
      <c r="D34" s="98"/>
      <c r="E34" s="98"/>
      <c r="F34" s="98"/>
      <c r="G34" s="98"/>
      <c r="H34" s="98"/>
      <c r="I34" s="98"/>
      <c r="J34" s="98"/>
      <c r="K34" s="98"/>
      <c r="L34" s="98"/>
      <c r="M34" s="98"/>
      <c r="N34" s="98"/>
      <c r="O34" s="99"/>
    </row>
    <row r="35">
      <c r="A35" s="97"/>
      <c r="B35" s="100"/>
      <c r="C35" s="101" t="s">
        <v>32</v>
      </c>
      <c r="D35" s="7"/>
      <c r="E35" s="7"/>
      <c r="F35" s="7"/>
      <c r="G35" s="7"/>
      <c r="H35" s="7"/>
      <c r="I35" s="7"/>
      <c r="J35" s="7"/>
      <c r="K35" s="7"/>
      <c r="L35" s="7"/>
      <c r="M35" s="7"/>
      <c r="N35" s="9"/>
      <c r="O35" s="99"/>
    </row>
    <row r="36">
      <c r="A36" s="102"/>
      <c r="B36" s="103">
        <v>1.0</v>
      </c>
      <c r="C36" s="104" t="s">
        <v>33</v>
      </c>
      <c r="N36" s="105"/>
      <c r="O36" s="106"/>
    </row>
    <row r="37">
      <c r="A37" s="102"/>
      <c r="B37" s="103">
        <v>2.0</v>
      </c>
      <c r="C37" s="104" t="s">
        <v>34</v>
      </c>
      <c r="N37" s="105"/>
      <c r="O37" s="106"/>
    </row>
    <row r="38">
      <c r="A38" s="102"/>
      <c r="B38" s="103">
        <v>3.0</v>
      </c>
      <c r="C38" s="104" t="s">
        <v>35</v>
      </c>
      <c r="N38" s="105"/>
      <c r="O38" s="106"/>
    </row>
    <row r="39">
      <c r="A39" s="102"/>
      <c r="B39" s="103">
        <v>4.0</v>
      </c>
      <c r="C39" s="104" t="s">
        <v>36</v>
      </c>
      <c r="N39" s="105"/>
      <c r="O39" s="106"/>
    </row>
    <row r="40">
      <c r="A40" s="107"/>
      <c r="B40" s="103">
        <v>5.0</v>
      </c>
      <c r="C40" s="104" t="s">
        <v>37</v>
      </c>
      <c r="N40" s="105"/>
      <c r="O40" s="108"/>
    </row>
    <row r="41">
      <c r="A41" s="107"/>
      <c r="B41" s="103">
        <v>6.0</v>
      </c>
      <c r="C41" s="104" t="s">
        <v>38</v>
      </c>
      <c r="N41" s="105"/>
      <c r="O41" s="106"/>
    </row>
    <row r="42">
      <c r="A42" s="107"/>
      <c r="B42" s="103">
        <f t="shared" ref="B42:B64" si="1">B41+1</f>
        <v>7</v>
      </c>
      <c r="C42" s="104" t="s">
        <v>39</v>
      </c>
      <c r="N42" s="105"/>
      <c r="O42" s="106"/>
    </row>
    <row r="43">
      <c r="A43" s="107"/>
      <c r="B43" s="103">
        <f t="shared" si="1"/>
        <v>8</v>
      </c>
      <c r="C43" s="104" t="s">
        <v>40</v>
      </c>
      <c r="N43" s="105"/>
      <c r="O43" s="106"/>
    </row>
    <row r="44">
      <c r="A44" s="107"/>
      <c r="B44" s="103">
        <f t="shared" si="1"/>
        <v>9</v>
      </c>
      <c r="C44" s="104" t="s">
        <v>41</v>
      </c>
      <c r="N44" s="105"/>
      <c r="O44" s="106"/>
    </row>
    <row r="45">
      <c r="A45" s="107"/>
      <c r="B45" s="103">
        <f t="shared" si="1"/>
        <v>10</v>
      </c>
      <c r="C45" s="104" t="s">
        <v>42</v>
      </c>
      <c r="N45" s="105"/>
      <c r="O45" s="106"/>
    </row>
    <row r="46">
      <c r="A46" s="107"/>
      <c r="B46" s="103">
        <f t="shared" si="1"/>
        <v>11</v>
      </c>
      <c r="C46" s="104" t="s">
        <v>43</v>
      </c>
      <c r="N46" s="105"/>
      <c r="O46" s="106"/>
    </row>
    <row r="47">
      <c r="A47" s="107"/>
      <c r="B47" s="103">
        <f t="shared" si="1"/>
        <v>12</v>
      </c>
      <c r="C47" s="104" t="s">
        <v>44</v>
      </c>
      <c r="N47" s="105"/>
      <c r="O47" s="106"/>
    </row>
    <row r="48">
      <c r="A48" s="107"/>
      <c r="B48" s="103">
        <f t="shared" si="1"/>
        <v>13</v>
      </c>
      <c r="C48" s="104" t="s">
        <v>45</v>
      </c>
      <c r="N48" s="105"/>
      <c r="O48" s="106"/>
    </row>
    <row r="49">
      <c r="A49" s="107"/>
      <c r="B49" s="103">
        <f t="shared" si="1"/>
        <v>14</v>
      </c>
      <c r="C49" s="104" t="s">
        <v>46</v>
      </c>
      <c r="N49" s="105"/>
      <c r="O49" s="106"/>
    </row>
    <row r="50">
      <c r="A50" s="107"/>
      <c r="B50" s="103">
        <f t="shared" si="1"/>
        <v>15</v>
      </c>
      <c r="C50" s="104" t="s">
        <v>47</v>
      </c>
      <c r="N50" s="105"/>
      <c r="O50" s="106"/>
    </row>
    <row r="51">
      <c r="A51" s="107"/>
      <c r="B51" s="103">
        <f t="shared" si="1"/>
        <v>16</v>
      </c>
      <c r="C51" s="104" t="s">
        <v>48</v>
      </c>
      <c r="N51" s="105"/>
      <c r="O51" s="106"/>
    </row>
    <row r="52">
      <c r="A52" s="107"/>
      <c r="B52" s="103">
        <f t="shared" si="1"/>
        <v>17</v>
      </c>
      <c r="C52" s="104" t="s">
        <v>49</v>
      </c>
      <c r="N52" s="105"/>
      <c r="O52" s="106"/>
    </row>
    <row r="53">
      <c r="A53" s="107"/>
      <c r="B53" s="103">
        <f t="shared" si="1"/>
        <v>18</v>
      </c>
      <c r="C53" s="104" t="s">
        <v>50</v>
      </c>
      <c r="N53" s="105"/>
      <c r="O53" s="106"/>
    </row>
    <row r="54">
      <c r="A54" s="107"/>
      <c r="B54" s="103">
        <f t="shared" si="1"/>
        <v>19</v>
      </c>
      <c r="C54" s="104" t="s">
        <v>51</v>
      </c>
      <c r="N54" s="105"/>
      <c r="O54" s="106"/>
    </row>
    <row r="55">
      <c r="A55" s="107"/>
      <c r="B55" s="103">
        <f t="shared" si="1"/>
        <v>20</v>
      </c>
      <c r="C55" s="104" t="s">
        <v>52</v>
      </c>
      <c r="N55" s="105"/>
      <c r="O55" s="106"/>
    </row>
    <row r="56">
      <c r="A56" s="107"/>
      <c r="B56" s="103">
        <f t="shared" si="1"/>
        <v>21</v>
      </c>
      <c r="C56" s="104" t="s">
        <v>53</v>
      </c>
      <c r="N56" s="105"/>
      <c r="O56" s="106"/>
    </row>
    <row r="57">
      <c r="A57" s="107"/>
      <c r="B57" s="103">
        <f t="shared" si="1"/>
        <v>22</v>
      </c>
      <c r="C57" s="104" t="s">
        <v>54</v>
      </c>
      <c r="N57" s="105"/>
      <c r="O57" s="106"/>
    </row>
    <row r="58">
      <c r="A58" s="107"/>
      <c r="B58" s="103">
        <f t="shared" si="1"/>
        <v>23</v>
      </c>
      <c r="C58" s="104" t="s">
        <v>55</v>
      </c>
      <c r="N58" s="105"/>
      <c r="O58" s="106"/>
    </row>
    <row r="59">
      <c r="A59" s="107"/>
      <c r="B59" s="103">
        <f t="shared" si="1"/>
        <v>24</v>
      </c>
      <c r="C59" s="104" t="s">
        <v>56</v>
      </c>
      <c r="N59" s="105"/>
      <c r="O59" s="106"/>
    </row>
    <row r="60">
      <c r="A60" s="107"/>
      <c r="B60" s="103">
        <f t="shared" si="1"/>
        <v>25</v>
      </c>
      <c r="C60" s="104" t="s">
        <v>57</v>
      </c>
      <c r="N60" s="105"/>
      <c r="O60" s="106"/>
    </row>
    <row r="61">
      <c r="A61" s="107"/>
      <c r="B61" s="103">
        <f t="shared" si="1"/>
        <v>26</v>
      </c>
      <c r="C61" s="104" t="s">
        <v>58</v>
      </c>
      <c r="N61" s="105"/>
      <c r="O61" s="106"/>
    </row>
    <row r="62">
      <c r="A62" s="107"/>
      <c r="B62" s="103">
        <f t="shared" si="1"/>
        <v>27</v>
      </c>
      <c r="C62" s="104" t="s">
        <v>59</v>
      </c>
      <c r="N62" s="105"/>
      <c r="O62" s="106"/>
    </row>
    <row r="63">
      <c r="A63" s="107"/>
      <c r="B63" s="103">
        <f t="shared" si="1"/>
        <v>28</v>
      </c>
      <c r="C63" s="109" t="s">
        <v>60</v>
      </c>
      <c r="N63" s="105"/>
      <c r="O63" s="110"/>
    </row>
    <row r="64">
      <c r="A64" s="107"/>
      <c r="B64" s="103">
        <f t="shared" si="1"/>
        <v>29</v>
      </c>
      <c r="C64" s="109" t="s">
        <v>61</v>
      </c>
      <c r="N64" s="105"/>
      <c r="O64" s="110"/>
    </row>
    <row r="65">
      <c r="A65" s="107"/>
      <c r="B65" s="111" t="s">
        <v>62</v>
      </c>
      <c r="C65" s="112" t="s">
        <v>63</v>
      </c>
      <c r="N65" s="105"/>
      <c r="O65" s="113"/>
    </row>
    <row r="66">
      <c r="A66" s="107"/>
      <c r="B66" s="111" t="s">
        <v>64</v>
      </c>
      <c r="C66" s="112" t="s">
        <v>65</v>
      </c>
      <c r="N66" s="105"/>
      <c r="O66" s="113"/>
    </row>
    <row r="67">
      <c r="A67" s="107"/>
      <c r="B67" s="111" t="s">
        <v>66</v>
      </c>
      <c r="C67" s="112" t="s">
        <v>67</v>
      </c>
      <c r="N67" s="105"/>
      <c r="O67" s="113"/>
    </row>
    <row r="68">
      <c r="A68" s="107"/>
      <c r="B68" s="111" t="s">
        <v>68</v>
      </c>
      <c r="C68" s="112" t="s">
        <v>69</v>
      </c>
      <c r="N68" s="105"/>
      <c r="O68" s="113"/>
    </row>
    <row r="69">
      <c r="A69" s="107"/>
      <c r="B69" s="103">
        <f>B64+1</f>
        <v>30</v>
      </c>
      <c r="C69" s="109" t="s">
        <v>70</v>
      </c>
      <c r="N69" s="105"/>
      <c r="O69" s="110"/>
    </row>
    <row r="70">
      <c r="A70" s="107"/>
      <c r="B70" s="114">
        <f>B69+1</f>
        <v>31</v>
      </c>
      <c r="C70" s="115" t="s">
        <v>71</v>
      </c>
      <c r="D70" s="12"/>
      <c r="E70" s="12"/>
      <c r="F70" s="12"/>
      <c r="G70" s="12"/>
      <c r="H70" s="12"/>
      <c r="I70" s="12"/>
      <c r="J70" s="12"/>
      <c r="K70" s="12"/>
      <c r="L70" s="12"/>
      <c r="M70" s="12"/>
      <c r="N70" s="14"/>
      <c r="O70" s="110"/>
    </row>
    <row r="71" ht="7.5" customHeight="1">
      <c r="A71" s="116"/>
      <c r="B71" s="117"/>
      <c r="C71" s="30"/>
      <c r="D71" s="30"/>
      <c r="E71" s="30"/>
      <c r="F71" s="30"/>
      <c r="G71" s="30"/>
      <c r="H71" s="30"/>
      <c r="I71" s="30"/>
      <c r="J71" s="30"/>
      <c r="K71" s="30"/>
      <c r="L71" s="30"/>
      <c r="M71" s="30"/>
      <c r="N71" s="30"/>
      <c r="O71" s="118"/>
    </row>
    <row r="72">
      <c r="A72" s="119"/>
      <c r="B72" s="120" t="s">
        <v>72</v>
      </c>
      <c r="C72" s="7"/>
      <c r="D72" s="7"/>
      <c r="E72" s="7"/>
      <c r="F72" s="7"/>
      <c r="G72" s="7"/>
      <c r="H72" s="7"/>
      <c r="I72" s="7"/>
      <c r="J72" s="7"/>
      <c r="K72" s="7"/>
      <c r="L72" s="7"/>
      <c r="M72" s="7"/>
      <c r="N72" s="9"/>
      <c r="O72" s="110"/>
    </row>
    <row r="73">
      <c r="A73" s="121"/>
      <c r="B73" s="122" t="s">
        <v>73</v>
      </c>
      <c r="D73" s="123"/>
      <c r="E73" s="12"/>
      <c r="F73" s="12"/>
      <c r="G73" s="12"/>
      <c r="H73" s="124" t="s">
        <v>74</v>
      </c>
      <c r="I73" s="124"/>
      <c r="J73" s="123"/>
      <c r="K73" s="12"/>
      <c r="L73" s="12"/>
      <c r="M73" s="12"/>
      <c r="N73" s="125"/>
      <c r="O73" s="110"/>
    </row>
    <row r="74">
      <c r="A74" s="43"/>
      <c r="B74" s="126" t="s">
        <v>75</v>
      </c>
      <c r="C74" s="12"/>
      <c r="D74" s="123"/>
      <c r="E74" s="12"/>
      <c r="F74" s="12"/>
      <c r="G74" s="12"/>
      <c r="H74" s="127" t="s">
        <v>76</v>
      </c>
      <c r="I74" s="127"/>
      <c r="J74" s="123"/>
      <c r="K74" s="12"/>
      <c r="L74" s="12"/>
      <c r="M74" s="12"/>
      <c r="N74" s="128"/>
      <c r="O74" s="21"/>
    </row>
    <row r="75">
      <c r="A75" s="129"/>
      <c r="B75" s="130"/>
      <c r="C75" s="131"/>
      <c r="D75" s="130"/>
      <c r="E75" s="130"/>
      <c r="F75" s="130"/>
      <c r="G75" s="130"/>
      <c r="H75" s="130"/>
      <c r="I75" s="130"/>
      <c r="J75" s="130"/>
      <c r="K75" s="130"/>
      <c r="L75" s="130"/>
      <c r="M75" s="130"/>
      <c r="N75" s="130"/>
      <c r="O75" s="132"/>
    </row>
  </sheetData>
  <mergeCells count="113">
    <mergeCell ref="K19:L19"/>
    <mergeCell ref="G20:H20"/>
    <mergeCell ref="K20:L20"/>
    <mergeCell ref="G14:H14"/>
    <mergeCell ref="K14:L14"/>
    <mergeCell ref="J15:J20"/>
    <mergeCell ref="K15:L15"/>
    <mergeCell ref="K16:L16"/>
    <mergeCell ref="K17:L17"/>
    <mergeCell ref="K18:L18"/>
    <mergeCell ref="B2:E3"/>
    <mergeCell ref="F2:N2"/>
    <mergeCell ref="F3:N3"/>
    <mergeCell ref="B4:E4"/>
    <mergeCell ref="F4:N4"/>
    <mergeCell ref="B5:E5"/>
    <mergeCell ref="F5:N5"/>
    <mergeCell ref="B6:E6"/>
    <mergeCell ref="F6:N6"/>
    <mergeCell ref="B7:E7"/>
    <mergeCell ref="F7:N7"/>
    <mergeCell ref="B8:E8"/>
    <mergeCell ref="F8:N8"/>
    <mergeCell ref="B9:N9"/>
    <mergeCell ref="B11:E11"/>
    <mergeCell ref="F11:N11"/>
    <mergeCell ref="B12:N12"/>
    <mergeCell ref="B13:F13"/>
    <mergeCell ref="G13:H13"/>
    <mergeCell ref="K13:N13"/>
    <mergeCell ref="M14:N14"/>
    <mergeCell ref="B17:F17"/>
    <mergeCell ref="B18:F18"/>
    <mergeCell ref="B19:F19"/>
    <mergeCell ref="B20:F20"/>
    <mergeCell ref="B22:E22"/>
    <mergeCell ref="F22:G22"/>
    <mergeCell ref="B23:E23"/>
    <mergeCell ref="F23:G23"/>
    <mergeCell ref="B14:F14"/>
    <mergeCell ref="B15:F15"/>
    <mergeCell ref="G15:H15"/>
    <mergeCell ref="M15:N15"/>
    <mergeCell ref="B16:F16"/>
    <mergeCell ref="M16:N16"/>
    <mergeCell ref="M17:N17"/>
    <mergeCell ref="G16:H16"/>
    <mergeCell ref="G19:H19"/>
    <mergeCell ref="G17:H17"/>
    <mergeCell ref="G18:H18"/>
    <mergeCell ref="M18:N18"/>
    <mergeCell ref="M19:N19"/>
    <mergeCell ref="M20:N20"/>
    <mergeCell ref="B21:N21"/>
    <mergeCell ref="L22:N22"/>
    <mergeCell ref="C57:N57"/>
    <mergeCell ref="C58:N58"/>
    <mergeCell ref="C59:N59"/>
    <mergeCell ref="C60:N60"/>
    <mergeCell ref="C61:N61"/>
    <mergeCell ref="C62:N62"/>
    <mergeCell ref="C63:N63"/>
    <mergeCell ref="C64:N64"/>
    <mergeCell ref="C65:N65"/>
    <mergeCell ref="C66:N66"/>
    <mergeCell ref="C67:N67"/>
    <mergeCell ref="C68:N68"/>
    <mergeCell ref="C69:N69"/>
    <mergeCell ref="C70:N70"/>
    <mergeCell ref="K29:N29"/>
    <mergeCell ref="K30:N30"/>
    <mergeCell ref="L23:N23"/>
    <mergeCell ref="B24:N24"/>
    <mergeCell ref="B25:N26"/>
    <mergeCell ref="B28:I28"/>
    <mergeCell ref="K28:N28"/>
    <mergeCell ref="B29:I29"/>
    <mergeCell ref="B30:I30"/>
    <mergeCell ref="B31:I31"/>
    <mergeCell ref="K31:N31"/>
    <mergeCell ref="B32:I32"/>
    <mergeCell ref="K32:N32"/>
    <mergeCell ref="B33:I33"/>
    <mergeCell ref="K33:N33"/>
    <mergeCell ref="C35:N35"/>
    <mergeCell ref="C36:N36"/>
    <mergeCell ref="C37:N37"/>
    <mergeCell ref="C38:N38"/>
    <mergeCell ref="C39:N39"/>
    <mergeCell ref="C40:N40"/>
    <mergeCell ref="C41:N41"/>
    <mergeCell ref="C42:N42"/>
    <mergeCell ref="C43:N43"/>
    <mergeCell ref="C44:N44"/>
    <mergeCell ref="C45:N45"/>
    <mergeCell ref="C46:N46"/>
    <mergeCell ref="C47:N47"/>
    <mergeCell ref="C48:N48"/>
    <mergeCell ref="C49:N49"/>
    <mergeCell ref="C50:N50"/>
    <mergeCell ref="C51:N51"/>
    <mergeCell ref="C52:N52"/>
    <mergeCell ref="C53:N53"/>
    <mergeCell ref="C54:N54"/>
    <mergeCell ref="C55:N55"/>
    <mergeCell ref="C56:N56"/>
    <mergeCell ref="B72:N72"/>
    <mergeCell ref="B73:C73"/>
    <mergeCell ref="D73:G73"/>
    <mergeCell ref="J73:M73"/>
    <mergeCell ref="B74:C74"/>
    <mergeCell ref="D74:G74"/>
    <mergeCell ref="J74:M74"/>
  </mergeCells>
  <dataValidations>
    <dataValidation type="list" allowBlank="1" showErrorMessage="1" sqref="G15:G20">
      <formula1>'COSTS 2023-24'!$B$3:$B$22</formula1>
    </dataValidation>
  </dataValidations>
  <printOptions gridLines="1" horizontalCentered="1"/>
  <pageMargins bottom="0.75" footer="0.0" header="0.0" left="0.7" right="0.7" top="0.75"/>
  <pageSetup fitToWidth="0" paperSize="9" cellComments="atEnd" orientation="portrait" pageOrder="overThenDown"/>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showGridLines="0" workbookViewId="0"/>
  </sheetViews>
  <sheetFormatPr customHeight="1" defaultColWidth="12.63" defaultRowHeight="15.75"/>
  <cols>
    <col customWidth="1" min="1" max="1" width="4.0"/>
    <col customWidth="1" min="2" max="2" width="33.88"/>
    <col customWidth="1" min="3" max="3" width="27.13"/>
    <col customWidth="1" min="4" max="4" width="13.0"/>
    <col customWidth="1" min="5" max="5" width="9.63"/>
    <col customWidth="1" min="6" max="6" width="11.5"/>
  </cols>
  <sheetData>
    <row r="1">
      <c r="A1" s="133"/>
      <c r="B1" s="134" t="s">
        <v>77</v>
      </c>
      <c r="C1" s="135" t="s">
        <v>78</v>
      </c>
      <c r="D1" s="136" t="s">
        <v>79</v>
      </c>
      <c r="E1" s="84"/>
      <c r="F1" s="88"/>
    </row>
    <row r="2">
      <c r="A2" s="133"/>
      <c r="B2" s="137"/>
      <c r="C2" s="138"/>
      <c r="D2" s="139" t="s">
        <v>80</v>
      </c>
      <c r="E2" s="140" t="s">
        <v>81</v>
      </c>
      <c r="F2" s="141" t="s">
        <v>82</v>
      </c>
    </row>
    <row r="3">
      <c r="B3" s="142" t="s">
        <v>83</v>
      </c>
      <c r="C3" s="143" t="s">
        <v>84</v>
      </c>
      <c r="D3" s="144">
        <v>14.5</v>
      </c>
      <c r="E3" s="145">
        <f t="shared" ref="E3:E10" si="1">D3*20%</f>
        <v>2.9</v>
      </c>
      <c r="F3" s="146">
        <f t="shared" ref="F3:F10" si="2">D3+E3</f>
        <v>17.4</v>
      </c>
    </row>
    <row r="4">
      <c r="B4" s="142" t="s">
        <v>85</v>
      </c>
      <c r="C4" s="147" t="s">
        <v>86</v>
      </c>
      <c r="D4" s="144">
        <v>22.0</v>
      </c>
      <c r="E4" s="145">
        <f t="shared" si="1"/>
        <v>4.4</v>
      </c>
      <c r="F4" s="146">
        <f t="shared" si="2"/>
        <v>26.4</v>
      </c>
    </row>
    <row r="5">
      <c r="B5" s="142" t="s">
        <v>87</v>
      </c>
      <c r="C5" s="57"/>
      <c r="D5" s="144">
        <v>14.5</v>
      </c>
      <c r="E5" s="145">
        <f t="shared" si="1"/>
        <v>2.9</v>
      </c>
      <c r="F5" s="146">
        <f t="shared" si="2"/>
        <v>17.4</v>
      </c>
    </row>
    <row r="6">
      <c r="B6" s="142" t="s">
        <v>88</v>
      </c>
      <c r="C6" s="57"/>
      <c r="D6" s="144">
        <v>14.5</v>
      </c>
      <c r="E6" s="145">
        <f t="shared" si="1"/>
        <v>2.9</v>
      </c>
      <c r="F6" s="146">
        <f t="shared" si="2"/>
        <v>17.4</v>
      </c>
    </row>
    <row r="7">
      <c r="B7" s="142" t="s">
        <v>89</v>
      </c>
      <c r="C7" s="57"/>
      <c r="D7" s="144">
        <v>14.5</v>
      </c>
      <c r="E7" s="145">
        <f t="shared" si="1"/>
        <v>2.9</v>
      </c>
      <c r="F7" s="146">
        <f t="shared" si="2"/>
        <v>17.4</v>
      </c>
    </row>
    <row r="8">
      <c r="B8" s="142" t="s">
        <v>90</v>
      </c>
      <c r="C8" s="57"/>
      <c r="D8" s="144">
        <v>14.5</v>
      </c>
      <c r="E8" s="145">
        <f t="shared" si="1"/>
        <v>2.9</v>
      </c>
      <c r="F8" s="146">
        <f t="shared" si="2"/>
        <v>17.4</v>
      </c>
    </row>
    <row r="9">
      <c r="B9" s="142" t="s">
        <v>91</v>
      </c>
      <c r="C9" s="57"/>
      <c r="D9" s="144">
        <v>14.5</v>
      </c>
      <c r="E9" s="145">
        <f t="shared" si="1"/>
        <v>2.9</v>
      </c>
      <c r="F9" s="146">
        <f t="shared" si="2"/>
        <v>17.4</v>
      </c>
    </row>
    <row r="10">
      <c r="B10" s="148" t="s">
        <v>92</v>
      </c>
      <c r="C10" s="57"/>
      <c r="D10" s="144">
        <v>45.6</v>
      </c>
      <c r="E10" s="145">
        <f t="shared" si="1"/>
        <v>9.12</v>
      </c>
      <c r="F10" s="146">
        <f t="shared" si="2"/>
        <v>54.72</v>
      </c>
    </row>
    <row r="11">
      <c r="B11" s="142" t="s">
        <v>93</v>
      </c>
      <c r="C11" s="57"/>
      <c r="D11" s="144" t="s">
        <v>94</v>
      </c>
      <c r="E11" s="145" t="s">
        <v>95</v>
      </c>
      <c r="F11" s="146" t="s">
        <v>95</v>
      </c>
    </row>
    <row r="12">
      <c r="B12" s="142" t="s">
        <v>96</v>
      </c>
      <c r="C12" s="57"/>
      <c r="D12" s="144">
        <v>32.0</v>
      </c>
      <c r="E12" s="145">
        <f>D12*20%</f>
        <v>6.4</v>
      </c>
      <c r="F12" s="146">
        <f>D12+E12</f>
        <v>38.4</v>
      </c>
    </row>
    <row r="13">
      <c r="B13" s="148" t="s">
        <v>97</v>
      </c>
      <c r="C13" s="57"/>
      <c r="D13" s="144" t="s">
        <v>94</v>
      </c>
      <c r="E13" s="145" t="s">
        <v>95</v>
      </c>
      <c r="F13" s="146" t="s">
        <v>95</v>
      </c>
    </row>
    <row r="14">
      <c r="B14" s="142" t="s">
        <v>98</v>
      </c>
      <c r="C14" s="138"/>
      <c r="D14" s="144">
        <v>32.0</v>
      </c>
      <c r="E14" s="145">
        <f t="shared" ref="E14:E22" si="3">D14*20%</f>
        <v>6.4</v>
      </c>
      <c r="F14" s="146">
        <f t="shared" ref="F14:F22" si="4">D14+E14</f>
        <v>38.4</v>
      </c>
    </row>
    <row r="15">
      <c r="B15" s="142" t="s">
        <v>99</v>
      </c>
      <c r="C15" s="143" t="s">
        <v>100</v>
      </c>
      <c r="D15" s="144">
        <v>23.0</v>
      </c>
      <c r="E15" s="145">
        <f t="shared" si="3"/>
        <v>4.6</v>
      </c>
      <c r="F15" s="146">
        <f t="shared" si="4"/>
        <v>27.6</v>
      </c>
    </row>
    <row r="16">
      <c r="B16" s="142" t="s">
        <v>101</v>
      </c>
      <c r="C16" s="143" t="s">
        <v>100</v>
      </c>
      <c r="D16" s="144">
        <v>11.55</v>
      </c>
      <c r="E16" s="145">
        <f t="shared" si="3"/>
        <v>2.31</v>
      </c>
      <c r="F16" s="146">
        <f t="shared" si="4"/>
        <v>13.86</v>
      </c>
    </row>
    <row r="17">
      <c r="B17" s="142" t="s">
        <v>102</v>
      </c>
      <c r="C17" s="143" t="s">
        <v>86</v>
      </c>
      <c r="D17" s="144">
        <v>46.0</v>
      </c>
      <c r="E17" s="145">
        <f t="shared" si="3"/>
        <v>9.2</v>
      </c>
      <c r="F17" s="146">
        <f t="shared" si="4"/>
        <v>55.2</v>
      </c>
    </row>
    <row r="18">
      <c r="B18" s="142" t="s">
        <v>103</v>
      </c>
      <c r="C18" s="143" t="s">
        <v>104</v>
      </c>
      <c r="D18" s="144">
        <v>115.0</v>
      </c>
      <c r="E18" s="145">
        <f t="shared" si="3"/>
        <v>23</v>
      </c>
      <c r="F18" s="146">
        <f t="shared" si="4"/>
        <v>138</v>
      </c>
    </row>
    <row r="19">
      <c r="B19" s="149" t="s">
        <v>105</v>
      </c>
      <c r="C19" s="150" t="s">
        <v>106</v>
      </c>
      <c r="D19" s="144">
        <v>0.12</v>
      </c>
      <c r="E19" s="145">
        <f t="shared" si="3"/>
        <v>0.024</v>
      </c>
      <c r="F19" s="146">
        <f t="shared" si="4"/>
        <v>0.144</v>
      </c>
    </row>
    <row r="20">
      <c r="B20" s="137"/>
      <c r="C20" s="150" t="s">
        <v>107</v>
      </c>
      <c r="D20" s="144">
        <v>0.15</v>
      </c>
      <c r="E20" s="145">
        <f t="shared" si="3"/>
        <v>0.03</v>
      </c>
      <c r="F20" s="146">
        <f t="shared" si="4"/>
        <v>0.18</v>
      </c>
    </row>
    <row r="21">
      <c r="B21" s="151" t="s">
        <v>108</v>
      </c>
      <c r="C21" s="152" t="s">
        <v>109</v>
      </c>
      <c r="D21" s="144">
        <v>25.0</v>
      </c>
      <c r="E21" s="145">
        <f t="shared" si="3"/>
        <v>5</v>
      </c>
      <c r="F21" s="146">
        <f t="shared" si="4"/>
        <v>30</v>
      </c>
    </row>
    <row r="22">
      <c r="B22" s="153" t="s">
        <v>110</v>
      </c>
      <c r="C22" s="154" t="s">
        <v>111</v>
      </c>
      <c r="D22" s="155">
        <v>49.95</v>
      </c>
      <c r="E22" s="156">
        <f t="shared" si="3"/>
        <v>9.99</v>
      </c>
      <c r="F22" s="157">
        <f t="shared" si="4"/>
        <v>59.94</v>
      </c>
    </row>
    <row r="23">
      <c r="C23" s="158"/>
      <c r="D23" s="133"/>
      <c r="E23" s="133"/>
      <c r="F23" s="133"/>
    </row>
  </sheetData>
  <mergeCells count="5">
    <mergeCell ref="B1:B2"/>
    <mergeCell ref="C1:C2"/>
    <mergeCell ref="D1:F1"/>
    <mergeCell ref="C4:C14"/>
    <mergeCell ref="B19:B20"/>
  </mergeCell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showGridLines="0" workbookViewId="0"/>
  </sheetViews>
  <sheetFormatPr customHeight="1" defaultColWidth="12.63" defaultRowHeight="15.75"/>
  <cols>
    <col customWidth="1" min="1" max="1" width="2.88"/>
    <col customWidth="1" min="4" max="4" width="26.25"/>
    <col customWidth="1" min="8" max="8" width="9.75"/>
    <col customWidth="1" min="9" max="9" width="8.88"/>
    <col customWidth="1" min="10" max="10" width="12.5"/>
    <col customWidth="1" min="11" max="11" width="9.88"/>
    <col customWidth="1" min="12" max="12" width="10.5"/>
    <col customWidth="1" min="13" max="13" width="12.63"/>
    <col customWidth="1" min="14" max="14" width="2.25"/>
  </cols>
  <sheetData>
    <row r="1">
      <c r="B1" s="159" t="s">
        <v>112</v>
      </c>
    </row>
    <row r="2" ht="7.5" customHeight="1">
      <c r="B2" s="160"/>
      <c r="G2" s="161"/>
    </row>
    <row r="3">
      <c r="B3" s="162" t="s">
        <v>113</v>
      </c>
      <c r="C3" s="163"/>
      <c r="D3" s="164" t="s">
        <v>114</v>
      </c>
      <c r="E3" s="165" t="s">
        <v>115</v>
      </c>
      <c r="F3" s="88"/>
      <c r="G3" s="166" t="s">
        <v>116</v>
      </c>
      <c r="H3" s="85"/>
      <c r="I3" s="167" t="s">
        <v>117</v>
      </c>
      <c r="J3" s="168" t="s">
        <v>118</v>
      </c>
      <c r="K3" s="169" t="s">
        <v>119</v>
      </c>
      <c r="L3" s="167" t="s">
        <v>120</v>
      </c>
      <c r="M3" s="170" t="s">
        <v>121</v>
      </c>
    </row>
    <row r="4">
      <c r="B4" s="171"/>
      <c r="C4" s="18"/>
      <c r="D4" s="138"/>
      <c r="E4" s="172" t="s">
        <v>122</v>
      </c>
      <c r="F4" s="173" t="s">
        <v>123</v>
      </c>
      <c r="G4" s="174" t="s">
        <v>124</v>
      </c>
      <c r="H4" s="174" t="s">
        <v>125</v>
      </c>
      <c r="I4" s="62"/>
      <c r="J4" s="62"/>
      <c r="K4" s="175"/>
      <c r="L4" s="62"/>
      <c r="M4" s="176"/>
    </row>
    <row r="5">
      <c r="A5" s="133"/>
      <c r="B5" s="177" t="s">
        <v>126</v>
      </c>
      <c r="C5" s="178"/>
      <c r="D5" s="179" t="s">
        <v>88</v>
      </c>
      <c r="E5" s="180">
        <v>0.5</v>
      </c>
      <c r="F5" s="181">
        <v>0.6666666666666666</v>
      </c>
      <c r="G5" s="182">
        <f t="shared" ref="G5:G12" si="1">F5-E5</f>
        <v>0.1666666667</v>
      </c>
      <c r="H5" s="183">
        <v>4.0</v>
      </c>
      <c r="I5" s="184">
        <f>if(D5='COSTS 2023-24'!$B$3,H5*'COSTS 2023-24'!$D$3,if(D5='COSTS 2023-24'!$B$4,H5*'COSTS 2023-24'!$D$4,if(D5='COSTS 2023-24'!$B$5,H5*'COSTS 2023-24'!$D$5,if(D5='COSTS 2023-24'!$B$6,H5*'COSTS 2023-24'!$D$6,if(D5='COSTS 2023-24'!$B$7,H5*'COSTS 2023-24'!$D$7,if(D5='COSTS 2023-24'!$B$8,H5*'COSTS 2023-24'!$D$8,if(D5='COSTS 2023-24'!$B$9,H5*'COSTS 2023-24'!$D$9,if(D5='COSTS 2023-24'!$B$10,H5*'COSTS 2023-24'!$D$10,if(D5='COSTS 2023-24'!$B$11,H5*'COSTS 2023-24'!$D$11,if(D5='COSTS 2023-24'!$B$12,H5*'COSTS 2023-24'!$D$12,if(D5='COSTS 2023-24'!$B$13,H5*'COSTS 2023-24'!$D$13,if(D5='COSTS 2023-24'!$B$14,H5*'COSTS 2023-24'!$D$14,if(D5='COSTS 2023-24'!$B$15,H5*'COSTS 2023-24'!$D$15,if(D5='COSTS 2023-24'!$B$16,H5*'COSTS 2023-24'!$D$16,if(D5='COSTS 2023-24'!$B$17,H5*'COSTS 2023-24'!$D$17,if(D5='COSTS 2023-24'!$B$18,H5*'COSTS 2023-24'!$D$18,if(D5='COSTS 2023-24'!$B$19,H5*'COSTS 2023-24'!$D$19,if(D5='COSTS 2023-24'!$B$20,H5*'COSTS 2023-24'!$D$20,if(D5='COSTS 2023-24'!$B$21,H5*'COSTS 2023-24'!$D$21,if(D5='COSTS 2023-24'!$B$22,H5*'COSTS 2023-24'!$D$22,""))))))))))))))))))))</f>
        <v>58</v>
      </c>
      <c r="J5" s="185" t="s">
        <v>127</v>
      </c>
      <c r="K5" s="186">
        <f t="shared" ref="K5:K12" si="2">if(J5="Standard",0.2,0)</f>
        <v>0.2</v>
      </c>
      <c r="L5" s="187">
        <f t="shared" ref="L5:L12" si="3">I5*K5</f>
        <v>11.6</v>
      </c>
      <c r="M5" s="188">
        <f t="shared" ref="M5:M12" si="4">I5+L5</f>
        <v>69.6</v>
      </c>
      <c r="N5" s="133"/>
    </row>
    <row r="6">
      <c r="B6" s="189"/>
      <c r="C6" s="17"/>
      <c r="D6" s="190"/>
      <c r="E6" s="191"/>
      <c r="F6" s="192"/>
      <c r="G6" s="193">
        <f t="shared" si="1"/>
        <v>0</v>
      </c>
      <c r="H6" s="194">
        <f t="shared" ref="H6:H12" si="5">G6*24</f>
        <v>0</v>
      </c>
      <c r="I6" s="195">
        <f>if(D6='COSTS 2023-24'!$B$3,H6*'COSTS 2023-24'!$D$3,if(D6='COSTS 2023-24'!$B$4,H6*'COSTS 2023-24'!$D$4,if(D6='COSTS 2023-24'!$B$5,H6*'COSTS 2023-24'!$D$5,if(D6='COSTS 2023-24'!$B$6,H6*'COSTS 2023-24'!$D$6,if(D6='COSTS 2023-24'!$B$7,H6*'COSTS 2023-24'!$D$7,if(D6='COSTS 2023-24'!$B$8,H6*'COSTS 2023-24'!$D$8,if(D6='COSTS 2023-24'!$B$9,H6*'COSTS 2023-24'!$D$9,if(D6='COSTS 2023-24'!$B$10,H6*'COSTS 2023-24'!$D$10,if(D6='COSTS 2023-24'!$B$11,H6*'COSTS 2023-24'!$D$11,if(D6='COSTS 2023-24'!$B$12,H6*'COSTS 2023-24'!$D$12,if(D6='COSTS 2023-24'!$B$13,H6*'COSTS 2023-24'!$D$13,if(D6='COSTS 2023-24'!$B$14,H6*'COSTS 2023-24'!$D$14,if(D6='COSTS 2023-24'!$B$15,H6*'COSTS 2023-24'!$D$15,if(D6='COSTS 2023-24'!$B$16,H6*'COSTS 2023-24'!$D$16,if(D6='COSTS 2023-24'!$B$17,H6*'COSTS 2023-24'!$D$17,if(D6='COSTS 2023-24'!$B$18,H6*'COSTS 2023-24'!$D$18,if(D6='COSTS 2023-24'!$B$19,H6*'COSTS 2023-24'!$D$19,if(D6='COSTS 2023-24'!$B$20,H6*'COSTS 2023-24'!$D$20,if(D6='COSTS 2023-24'!$B$21,H6*'COSTS 2023-24'!$D$21,if(D6='COSTS 2023-24'!$B$22,H6*'COSTS 2023-24'!$D$22,""))))))))))))))))))))</f>
        <v>0</v>
      </c>
      <c r="J6" s="196"/>
      <c r="K6" s="197">
        <f t="shared" si="2"/>
        <v>0</v>
      </c>
      <c r="L6" s="198">
        <f t="shared" si="3"/>
        <v>0</v>
      </c>
      <c r="M6" s="199">
        <f t="shared" si="4"/>
        <v>0</v>
      </c>
    </row>
    <row r="7">
      <c r="B7" s="200"/>
      <c r="C7" s="23"/>
      <c r="D7" s="201"/>
      <c r="E7" s="202"/>
      <c r="F7" s="203"/>
      <c r="G7" s="193">
        <f t="shared" si="1"/>
        <v>0</v>
      </c>
      <c r="H7" s="194">
        <f t="shared" si="5"/>
        <v>0</v>
      </c>
      <c r="I7" s="204">
        <f>if(D7='COSTS 2023-24'!$B$3,H7*'COSTS 2023-24'!$D$3,if(D7='COSTS 2023-24'!$B$4,H7*'COSTS 2023-24'!$D$4,if(D7='COSTS 2023-24'!$B$5,H7*'COSTS 2023-24'!$D$5,if(D7='COSTS 2023-24'!$B$6,H7*'COSTS 2023-24'!$D$6,if(D7='COSTS 2023-24'!$B$7,H7*'COSTS 2023-24'!$D$7,if(D7='COSTS 2023-24'!$B$8,H7*'COSTS 2023-24'!$D$8,if(D7='COSTS 2023-24'!$B$9,H7*'COSTS 2023-24'!$D$9,if(D7='COSTS 2023-24'!$B$10,H7*'COSTS 2023-24'!$D$10,if(D7='COSTS 2023-24'!$B$11,H7*'COSTS 2023-24'!$D$11,if(D7='COSTS 2023-24'!$B$12,H7*'COSTS 2023-24'!$D$12,if(D7='COSTS 2023-24'!$B$13,H7*'COSTS 2023-24'!$D$13,if(D7='COSTS 2023-24'!$B$14,H7*'COSTS 2023-24'!$D$14,if(D7='COSTS 2023-24'!$B$15,H7*'COSTS 2023-24'!$D$15,if(D7='COSTS 2023-24'!$B$16,H7*'COSTS 2023-24'!$D$16,if(D7='COSTS 2023-24'!$B$17,H7*'COSTS 2023-24'!$D$17,if(D7='COSTS 2023-24'!$B$18,H7*'COSTS 2023-24'!$D$18,if(D7='COSTS 2023-24'!$B$19,H7*'COSTS 2023-24'!$D$19,if(D7='COSTS 2023-24'!$B$20,H7*'COSTS 2023-24'!$D$20,if(D7='COSTS 2023-24'!$B$21,H7*'COSTS 2023-24'!$D$21,if(D7='COSTS 2023-24'!$B$22,H7*'COSTS 2023-24'!$D$22,""))))))))))))))))))))</f>
        <v>0</v>
      </c>
      <c r="J7" s="205"/>
      <c r="K7" s="197">
        <f t="shared" si="2"/>
        <v>0</v>
      </c>
      <c r="L7" s="198">
        <f t="shared" si="3"/>
        <v>0</v>
      </c>
      <c r="M7" s="199">
        <f t="shared" si="4"/>
        <v>0</v>
      </c>
    </row>
    <row r="8">
      <c r="B8" s="200"/>
      <c r="C8" s="23"/>
      <c r="D8" s="206"/>
      <c r="E8" s="202"/>
      <c r="F8" s="203"/>
      <c r="G8" s="193">
        <f t="shared" si="1"/>
        <v>0</v>
      </c>
      <c r="H8" s="194">
        <f t="shared" si="5"/>
        <v>0</v>
      </c>
      <c r="I8" s="204">
        <f>if(D8='COSTS 2023-24'!$B$3,H8*'COSTS 2023-24'!$D$3,if(D8='COSTS 2023-24'!$B$4,H8*'COSTS 2023-24'!$D$4,if(D8='COSTS 2023-24'!$B$5,H8*'COSTS 2023-24'!$D$5,if(D8='COSTS 2023-24'!$B$6,H8*'COSTS 2023-24'!$D$6,if(D8='COSTS 2023-24'!$B$7,H8*'COSTS 2023-24'!$D$7,if(D8='COSTS 2023-24'!$B$8,H8*'COSTS 2023-24'!$D$8,if(D8='COSTS 2023-24'!$B$9,H8*'COSTS 2023-24'!$D$9,if(D8='COSTS 2023-24'!$B$10,H8*'COSTS 2023-24'!$D$10,if(D8='COSTS 2023-24'!$B$11,H8*'COSTS 2023-24'!$D$11,if(D8='COSTS 2023-24'!$B$12,H8*'COSTS 2023-24'!$D$12,if(D8='COSTS 2023-24'!$B$13,H8*'COSTS 2023-24'!$D$13,if(D8='COSTS 2023-24'!$B$14,H8*'COSTS 2023-24'!$D$14,if(D8='COSTS 2023-24'!$B$15,H8*'COSTS 2023-24'!$D$15,if(D8='COSTS 2023-24'!$B$16,H8*'COSTS 2023-24'!$D$16,if(D8='COSTS 2023-24'!$B$17,H8*'COSTS 2023-24'!$D$17,if(D8='COSTS 2023-24'!$B$18,H8*'COSTS 2023-24'!$D$18,if(D8='COSTS 2023-24'!$B$19,H8*'COSTS 2023-24'!$D$19,if(D8='COSTS 2023-24'!$B$20,H8*'COSTS 2023-24'!$D$20,if(D8='COSTS 2023-24'!$B$21,H8*'COSTS 2023-24'!$D$21,if(D8='COSTS 2023-24'!$B$22,H8*'COSTS 2023-24'!$D$22,""))))))))))))))))))))</f>
        <v>0</v>
      </c>
      <c r="J8" s="205"/>
      <c r="K8" s="197">
        <f t="shared" si="2"/>
        <v>0</v>
      </c>
      <c r="L8" s="198">
        <f t="shared" si="3"/>
        <v>0</v>
      </c>
      <c r="M8" s="199">
        <f t="shared" si="4"/>
        <v>0</v>
      </c>
    </row>
    <row r="9">
      <c r="B9" s="200"/>
      <c r="C9" s="23"/>
      <c r="D9" s="206"/>
      <c r="E9" s="202"/>
      <c r="F9" s="203"/>
      <c r="G9" s="193">
        <f t="shared" si="1"/>
        <v>0</v>
      </c>
      <c r="H9" s="194">
        <f t="shared" si="5"/>
        <v>0</v>
      </c>
      <c r="I9" s="204">
        <f>if(D9='COSTS 2023-24'!$B$3,H9*'COSTS 2023-24'!$D$3,if(D9='COSTS 2023-24'!$B$4,H9*'COSTS 2023-24'!$D$4,if(D9='COSTS 2023-24'!$B$5,H9*'COSTS 2023-24'!$D$5,if(D9='COSTS 2023-24'!$B$6,H9*'COSTS 2023-24'!$D$6,if(D9='COSTS 2023-24'!$B$7,H9*'COSTS 2023-24'!$D$7,if(D9='COSTS 2023-24'!$B$8,H9*'COSTS 2023-24'!$D$8,if(D9='COSTS 2023-24'!$B$9,H9*'COSTS 2023-24'!$D$9,if(D9='COSTS 2023-24'!$B$10,H9*'COSTS 2023-24'!$D$10,if(D9='COSTS 2023-24'!$B$11,H9*'COSTS 2023-24'!$D$11,if(D9='COSTS 2023-24'!$B$12,H9*'COSTS 2023-24'!$D$12,if(D9='COSTS 2023-24'!$B$13,H9*'COSTS 2023-24'!$D$13,if(D9='COSTS 2023-24'!$B$14,H9*'COSTS 2023-24'!$D$14,if(D9='COSTS 2023-24'!$B$15,H9*'COSTS 2023-24'!$D$15,if(D9='COSTS 2023-24'!$B$16,H9*'COSTS 2023-24'!$D$16,if(D9='COSTS 2023-24'!$B$17,H9*'COSTS 2023-24'!$D$17,if(D9='COSTS 2023-24'!$B$18,H9*'COSTS 2023-24'!$D$18,if(D9='COSTS 2023-24'!$B$19,H9*'COSTS 2023-24'!$D$19,if(D9='COSTS 2023-24'!$B$20,H9*'COSTS 2023-24'!$D$20,if(D9='COSTS 2023-24'!$B$21,H9*'COSTS 2023-24'!$D$21,if(D9='COSTS 2023-24'!$B$22,H9*'COSTS 2023-24'!$D$22,""))))))))))))))))))))</f>
        <v>0</v>
      </c>
      <c r="J9" s="205"/>
      <c r="K9" s="197">
        <f t="shared" si="2"/>
        <v>0</v>
      </c>
      <c r="L9" s="198">
        <f t="shared" si="3"/>
        <v>0</v>
      </c>
      <c r="M9" s="199">
        <f t="shared" si="4"/>
        <v>0</v>
      </c>
    </row>
    <row r="10">
      <c r="B10" s="200"/>
      <c r="C10" s="23"/>
      <c r="D10" s="206"/>
      <c r="E10" s="202"/>
      <c r="F10" s="203"/>
      <c r="G10" s="193">
        <f t="shared" si="1"/>
        <v>0</v>
      </c>
      <c r="H10" s="194">
        <f t="shared" si="5"/>
        <v>0</v>
      </c>
      <c r="I10" s="204">
        <f>if(D10='COSTS 2023-24'!$B$3,H10*'COSTS 2023-24'!$D$3,if(D10='COSTS 2023-24'!$B$4,H10*'COSTS 2023-24'!$D$4,if(D10='COSTS 2023-24'!$B$5,H10*'COSTS 2023-24'!$D$5,if(D10='COSTS 2023-24'!$B$6,H10*'COSTS 2023-24'!$D$6,if(D10='COSTS 2023-24'!$B$7,H10*'COSTS 2023-24'!$D$7,if(D10='COSTS 2023-24'!$B$8,H10*'COSTS 2023-24'!$D$8,if(D10='COSTS 2023-24'!$B$9,H10*'COSTS 2023-24'!$D$9,if(D10='COSTS 2023-24'!$B$10,H10*'COSTS 2023-24'!$D$10,if(D10='COSTS 2023-24'!$B$11,H10*'COSTS 2023-24'!$D$11,if(D10='COSTS 2023-24'!$B$12,H10*'COSTS 2023-24'!$D$12,if(D10='COSTS 2023-24'!$B$13,H10*'COSTS 2023-24'!$D$13,if(D10='COSTS 2023-24'!$B$14,H10*'COSTS 2023-24'!$D$14,if(D10='COSTS 2023-24'!$B$15,H10*'COSTS 2023-24'!$D$15,if(D10='COSTS 2023-24'!$B$16,H10*'COSTS 2023-24'!$D$16,if(D10='COSTS 2023-24'!$B$17,H10*'COSTS 2023-24'!$D$17,if(D10='COSTS 2023-24'!$B$18,H10*'COSTS 2023-24'!$D$18,if(D10='COSTS 2023-24'!$B$19,H10*'COSTS 2023-24'!$D$19,if(D10='COSTS 2023-24'!$B$20,H10*'COSTS 2023-24'!$D$20,if(D10='COSTS 2023-24'!$B$21,H10*'COSTS 2023-24'!$D$21,if(D10='COSTS 2023-24'!$B$22,H10*'COSTS 2023-24'!$D$22,""))))))))))))))))))))</f>
        <v>0</v>
      </c>
      <c r="J10" s="205"/>
      <c r="K10" s="197">
        <f t="shared" si="2"/>
        <v>0</v>
      </c>
      <c r="L10" s="198">
        <f t="shared" si="3"/>
        <v>0</v>
      </c>
      <c r="M10" s="199">
        <f t="shared" si="4"/>
        <v>0</v>
      </c>
    </row>
    <row r="11">
      <c r="B11" s="200"/>
      <c r="C11" s="23"/>
      <c r="D11" s="206"/>
      <c r="E11" s="202"/>
      <c r="F11" s="203"/>
      <c r="G11" s="193">
        <f t="shared" si="1"/>
        <v>0</v>
      </c>
      <c r="H11" s="194">
        <f t="shared" si="5"/>
        <v>0</v>
      </c>
      <c r="I11" s="204">
        <f>if(D11='COSTS 2023-24'!$B$3,H11*'COSTS 2023-24'!$D$3,if(D11='COSTS 2023-24'!$B$4,H11*'COSTS 2023-24'!$D$4,if(D11='COSTS 2023-24'!$B$5,H11*'COSTS 2023-24'!$D$5,if(D11='COSTS 2023-24'!$B$6,H11*'COSTS 2023-24'!$D$6,if(D11='COSTS 2023-24'!$B$7,H11*'COSTS 2023-24'!$D$7,if(D11='COSTS 2023-24'!$B$8,H11*'COSTS 2023-24'!$D$8,if(D11='COSTS 2023-24'!$B$9,H11*'COSTS 2023-24'!$D$9,if(D11='COSTS 2023-24'!$B$10,H11*'COSTS 2023-24'!$D$10,if(D11='COSTS 2023-24'!$B$11,H11*'COSTS 2023-24'!$D$11,if(D11='COSTS 2023-24'!$B$12,H11*'COSTS 2023-24'!$D$12,if(D11='COSTS 2023-24'!$B$13,H11*'COSTS 2023-24'!$D$13,if(D11='COSTS 2023-24'!$B$14,H11*'COSTS 2023-24'!$D$14,if(D11='COSTS 2023-24'!$B$15,H11*'COSTS 2023-24'!$D$15,if(D11='COSTS 2023-24'!$B$16,H11*'COSTS 2023-24'!$D$16,if(D11='COSTS 2023-24'!$B$17,H11*'COSTS 2023-24'!$D$17,if(D11='COSTS 2023-24'!$B$18,H11*'COSTS 2023-24'!$D$18,if(D11='COSTS 2023-24'!$B$19,H11*'COSTS 2023-24'!$D$19,if(D11='COSTS 2023-24'!$B$20,H11*'COSTS 2023-24'!$D$20,if(D11='COSTS 2023-24'!$B$21,H11*'COSTS 2023-24'!$D$21,if(D11='COSTS 2023-24'!$B$22,H11*'COSTS 2023-24'!$D$22,""))))))))))))))))))))</f>
        <v>0</v>
      </c>
      <c r="J11" s="205"/>
      <c r="K11" s="197">
        <f t="shared" si="2"/>
        <v>0</v>
      </c>
      <c r="L11" s="198">
        <f t="shared" si="3"/>
        <v>0</v>
      </c>
      <c r="M11" s="199">
        <f t="shared" si="4"/>
        <v>0</v>
      </c>
    </row>
    <row r="12">
      <c r="B12" s="207"/>
      <c r="C12" s="208"/>
      <c r="D12" s="209"/>
      <c r="E12" s="210"/>
      <c r="F12" s="211"/>
      <c r="G12" s="212">
        <f t="shared" si="1"/>
        <v>0</v>
      </c>
      <c r="H12" s="213">
        <f t="shared" si="5"/>
        <v>0</v>
      </c>
      <c r="I12" s="214">
        <f>if(D12='COSTS 2023-24'!$B$3,H12*'COSTS 2023-24'!$D$3,if(D12='COSTS 2023-24'!$B$4,H12*'COSTS 2023-24'!$D$4,if(D12='COSTS 2023-24'!$B$5,H12*'COSTS 2023-24'!$D$5,if(D12='COSTS 2023-24'!$B$6,H12*'COSTS 2023-24'!$D$6,if(D12='COSTS 2023-24'!$B$7,H12*'COSTS 2023-24'!$D$7,if(D12='COSTS 2023-24'!$B$8,H12*'COSTS 2023-24'!$D$8,if(D12='COSTS 2023-24'!$B$9,H12*'COSTS 2023-24'!$D$9,if(D12='COSTS 2023-24'!$B$10,H12*'COSTS 2023-24'!$D$10,if(D12='COSTS 2023-24'!$B$11,H12*'COSTS 2023-24'!$D$11,if(D12='COSTS 2023-24'!$B$12,H12*'COSTS 2023-24'!$D$12,if(D12='COSTS 2023-24'!$B$13,H12*'COSTS 2023-24'!$D$13,if(D12='COSTS 2023-24'!$B$14,H12*'COSTS 2023-24'!$D$14,if(D12='COSTS 2023-24'!$B$15,H12*'COSTS 2023-24'!$D$15,if(D12='COSTS 2023-24'!$B$16,H12*'COSTS 2023-24'!$D$16,if(D12='COSTS 2023-24'!$B$17,H12*'COSTS 2023-24'!$D$17,if(D12='COSTS 2023-24'!$B$18,H12*'COSTS 2023-24'!$D$18,if(D12='COSTS 2023-24'!$B$19,H12*'COSTS 2023-24'!$D$19,if(D12='COSTS 2023-24'!$B$20,H12*'COSTS 2023-24'!$D$20,if(D12='COSTS 2023-24'!$B$21,H12*'COSTS 2023-24'!$D$21,if(D12='COSTS 2023-24'!$B$22,H12*'COSTS 2023-24'!$D$22,""))))))))))))))))))))</f>
        <v>0</v>
      </c>
      <c r="J12" s="215"/>
      <c r="K12" s="216">
        <f t="shared" si="2"/>
        <v>0</v>
      </c>
      <c r="L12" s="217">
        <f t="shared" si="3"/>
        <v>0</v>
      </c>
      <c r="M12" s="218">
        <f t="shared" si="4"/>
        <v>0</v>
      </c>
    </row>
    <row r="13">
      <c r="B13" s="219"/>
      <c r="C13" s="33"/>
      <c r="D13" s="220"/>
      <c r="E13" s="221"/>
      <c r="F13" s="221"/>
      <c r="G13" s="221" t="s">
        <v>128</v>
      </c>
      <c r="H13" s="33"/>
      <c r="I13" s="222">
        <f>sum(I6:I12)</f>
        <v>0</v>
      </c>
      <c r="J13" s="223"/>
      <c r="K13" s="36"/>
      <c r="L13" s="224">
        <f t="shared" ref="L13:M13" si="6">sum(L6:L12)</f>
        <v>0</v>
      </c>
      <c r="M13" s="225">
        <f t="shared" si="6"/>
        <v>0</v>
      </c>
    </row>
    <row r="14">
      <c r="K14" s="226" t="s">
        <v>129</v>
      </c>
    </row>
  </sheetData>
  <mergeCells count="24">
    <mergeCell ref="I3:I4"/>
    <mergeCell ref="J3:J4"/>
    <mergeCell ref="K3:K4"/>
    <mergeCell ref="L3:L4"/>
    <mergeCell ref="B1:M1"/>
    <mergeCell ref="B2:F2"/>
    <mergeCell ref="G2:M2"/>
    <mergeCell ref="D3:D4"/>
    <mergeCell ref="E3:F3"/>
    <mergeCell ref="G3:H3"/>
    <mergeCell ref="M3:M4"/>
    <mergeCell ref="B11:C11"/>
    <mergeCell ref="B12:C12"/>
    <mergeCell ref="B13:C13"/>
    <mergeCell ref="G13:H13"/>
    <mergeCell ref="J13:K13"/>
    <mergeCell ref="K14:M14"/>
    <mergeCell ref="B3:C4"/>
    <mergeCell ref="B5:C5"/>
    <mergeCell ref="B6:C6"/>
    <mergeCell ref="B7:C7"/>
    <mergeCell ref="B8:C8"/>
    <mergeCell ref="B9:C9"/>
    <mergeCell ref="B10:C10"/>
  </mergeCells>
  <dataValidations>
    <dataValidation type="list" allowBlank="1" showErrorMessage="1" sqref="J5:J11">
      <formula1>"Standard,Zero,Exempt"</formula1>
    </dataValidation>
    <dataValidation type="list" allowBlank="1" showErrorMessage="1" sqref="D5:D12">
      <formula1>'COSTS 2023-24'!$B$3:$B$22</formula1>
    </dataValidation>
  </dataValidations>
  <hyperlinks>
    <hyperlink r:id="rId2" ref="K14"/>
  </hyperlinks>
  <printOptions gridLines="1" horizontalCentered="1"/>
  <pageMargins bottom="0.75" footer="0.0" header="0.0" left="0.7" right="0.7" top="0.75"/>
  <pageSetup paperSize="9" cellComments="atEnd" orientation="portrait" pageOrder="overThenDown"/>
  <drawing r:id="rId3"/>
  <legacyDrawing r:id="rId4"/>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4.0"/>
  </cols>
  <sheetData>
    <row r="1">
      <c r="A1" s="227" t="s">
        <v>77</v>
      </c>
    </row>
    <row r="2">
      <c r="A2" s="138"/>
    </row>
    <row r="3">
      <c r="A3" s="228" t="s">
        <v>130</v>
      </c>
    </row>
    <row r="4">
      <c r="A4" s="228" t="s">
        <v>131</v>
      </c>
    </row>
    <row r="5">
      <c r="A5" s="228" t="s">
        <v>132</v>
      </c>
    </row>
    <row r="6">
      <c r="A6" s="228" t="s">
        <v>133</v>
      </c>
    </row>
    <row r="7">
      <c r="A7" s="228" t="s">
        <v>134</v>
      </c>
    </row>
    <row r="8">
      <c r="A8" s="229" t="s">
        <v>135</v>
      </c>
    </row>
    <row r="9">
      <c r="A9" s="228" t="s">
        <v>136</v>
      </c>
    </row>
    <row r="10">
      <c r="A10" s="228" t="s">
        <v>92</v>
      </c>
    </row>
    <row r="11">
      <c r="A11" s="229" t="s">
        <v>137</v>
      </c>
    </row>
    <row r="12">
      <c r="A12" s="228" t="s">
        <v>138</v>
      </c>
    </row>
    <row r="13">
      <c r="A13" s="228" t="s">
        <v>97</v>
      </c>
    </row>
    <row r="14">
      <c r="A14" s="229" t="s">
        <v>139</v>
      </c>
    </row>
    <row r="15">
      <c r="A15" s="229" t="s">
        <v>140</v>
      </c>
    </row>
    <row r="16">
      <c r="A16" s="229" t="s">
        <v>141</v>
      </c>
    </row>
    <row r="17">
      <c r="A17" s="229" t="s">
        <v>142</v>
      </c>
    </row>
    <row r="18">
      <c r="A18" s="229" t="s">
        <v>143</v>
      </c>
    </row>
    <row r="19">
      <c r="A19" s="228" t="s">
        <v>144</v>
      </c>
    </row>
    <row r="20">
      <c r="A20" s="229" t="s">
        <v>102</v>
      </c>
    </row>
    <row r="21">
      <c r="A21" s="228" t="s">
        <v>145</v>
      </c>
    </row>
    <row r="22">
      <c r="A22" s="229" t="s">
        <v>146</v>
      </c>
    </row>
    <row r="23">
      <c r="A23" s="230" t="s">
        <v>147</v>
      </c>
    </row>
  </sheetData>
  <mergeCells count="1">
    <mergeCell ref="A1:A2"/>
  </mergeCells>
  <drawing r:id="rId1"/>
</worksheet>
</file>